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ihap\Desktop\ODBOJKA\DP FINALE U18\"/>
    </mc:Choice>
  </mc:AlternateContent>
  <xr:revisionPtr revIDLastSave="0" documentId="13_ncr:1_{A7819945-E2E5-4867-9EF4-DCE5B873BF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ralke" sheetId="1" r:id="rId1"/>
    <sheet name="Rezultati" sheetId="2" r:id="rId2"/>
    <sheet name="Tabela" sheetId="3" r:id="rId3"/>
    <sheet name="Uvrstitev" sheetId="4" r:id="rId4"/>
  </sheets>
  <definedNames>
    <definedName name="_Fill">#REF!</definedName>
    <definedName name="fillPlayers" localSheetId="0">Igralke!$B$2:$I$19</definedName>
    <definedName name="fillPlayers_1" localSheetId="0">Igralke!$B$2:$I$19</definedName>
    <definedName name="fillPlayers_2" localSheetId="0">Igralke!$B$2</definedName>
    <definedName name="fillPlayers_3" localSheetId="0">Igralke!$B$2:$I$19</definedName>
    <definedName name="fillPlayers_4" localSheetId="0">Igralke!$B$2:$I$17</definedName>
    <definedName name="fillPlayers_5" localSheetId="0">Igralke!$B$2:$I$4</definedName>
    <definedName name="fillPlayers_6" localSheetId="0">Igralke!$B$2:$H$15</definedName>
    <definedName name="fillPlayers_7" localSheetId="0">Igralke!$B$2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4" l="1"/>
  <c r="A4" i="4"/>
  <c r="A5" i="4"/>
  <c r="A6" i="4"/>
  <c r="L60" i="3"/>
  <c r="A58" i="3"/>
  <c r="A57" i="3"/>
  <c r="K56" i="3"/>
  <c r="A53" i="3"/>
  <c r="L52" i="3"/>
  <c r="A52" i="3"/>
  <c r="L44" i="3"/>
  <c r="A42" i="3"/>
  <c r="A41" i="3"/>
  <c r="K40" i="3"/>
  <c r="A37" i="3"/>
  <c r="L36" i="3"/>
  <c r="A36" i="3"/>
  <c r="E31" i="3"/>
  <c r="L28" i="3"/>
  <c r="A26" i="3"/>
  <c r="A25" i="3"/>
  <c r="K24" i="3"/>
  <c r="A21" i="3"/>
  <c r="L20" i="3"/>
  <c r="A20" i="3"/>
  <c r="L12" i="3"/>
  <c r="J12" i="3"/>
  <c r="A10" i="3"/>
  <c r="A9" i="3"/>
  <c r="K8" i="3"/>
  <c r="C7" i="3"/>
  <c r="A5" i="3"/>
  <c r="L4" i="3"/>
  <c r="B3" i="3"/>
  <c r="I43" i="2"/>
  <c r="G43" i="2"/>
  <c r="I42" i="2"/>
  <c r="G42" i="2"/>
  <c r="I41" i="2"/>
  <c r="G41" i="2"/>
  <c r="I40" i="2"/>
  <c r="G40" i="2"/>
  <c r="A35" i="2"/>
  <c r="A27" i="2"/>
  <c r="I17" i="2"/>
  <c r="G17" i="2"/>
  <c r="F17" i="2"/>
  <c r="B61" i="3"/>
  <c r="D16" i="2"/>
  <c r="B49" i="3"/>
  <c r="F15" i="2"/>
  <c r="B45" i="3"/>
  <c r="D14" i="2"/>
  <c r="B33" i="3" s="1"/>
  <c r="F13" i="2"/>
  <c r="B29" i="3"/>
  <c r="D12" i="2"/>
  <c r="B17" i="3"/>
  <c r="I11" i="2"/>
  <c r="G11" i="2"/>
  <c r="F11" i="2"/>
  <c r="B13" i="3"/>
  <c r="A11" i="2"/>
  <c r="D10" i="2"/>
  <c r="B1" i="3"/>
  <c r="D9" i="2"/>
  <c r="D8" i="2"/>
  <c r="D7" i="2"/>
  <c r="D6" i="2"/>
  <c r="D5" i="2"/>
  <c r="D4" i="2"/>
  <c r="D3" i="2"/>
  <c r="F2" i="2"/>
  <c r="A3" i="3"/>
  <c r="D2" i="2"/>
  <c r="A6" i="3"/>
  <c r="I25" i="1"/>
  <c r="F3" i="2"/>
  <c r="I24" i="1"/>
  <c r="F8" i="2"/>
  <c r="I23" i="1"/>
  <c r="F7" i="2"/>
  <c r="I22" i="1"/>
  <c r="F4" i="2"/>
  <c r="I21" i="1"/>
  <c r="F5" i="2"/>
  <c r="I20" i="1"/>
  <c r="F6" i="2"/>
  <c r="I19" i="1"/>
  <c r="F9" i="2"/>
  <c r="A59" i="3"/>
  <c r="D18" i="2"/>
  <c r="L58" i="3"/>
  <c r="A35" i="3"/>
  <c r="F21" i="2"/>
  <c r="L38" i="3"/>
  <c r="A27" i="3"/>
  <c r="D22" i="2"/>
  <c r="L26" i="3"/>
  <c r="A19" i="3"/>
  <c r="F23" i="2"/>
  <c r="L22" i="3"/>
  <c r="A43" i="3"/>
  <c r="D20" i="2"/>
  <c r="L42" i="3"/>
  <c r="A51" i="3"/>
  <c r="F19" i="2"/>
  <c r="L54" i="3"/>
  <c r="A11" i="3"/>
  <c r="D24" i="2"/>
  <c r="L10" i="3"/>
  <c r="F25" i="2"/>
  <c r="L6" i="3"/>
  <c r="F10" i="2"/>
  <c r="B5" i="3"/>
  <c r="A4" i="3"/>
  <c r="A8" i="3"/>
  <c r="D11" i="2"/>
  <c r="B9" i="3"/>
  <c r="A22" i="3"/>
  <c r="F12" i="2"/>
  <c r="B21" i="3"/>
  <c r="A24" i="3"/>
  <c r="D13" i="2"/>
  <c r="B25" i="3"/>
  <c r="A38" i="3"/>
  <c r="F14" i="2"/>
  <c r="B37" i="3"/>
  <c r="A40" i="3"/>
  <c r="D15" i="2"/>
  <c r="B41" i="3"/>
  <c r="A54" i="3"/>
  <c r="F16" i="2"/>
  <c r="B53" i="3"/>
  <c r="A56" i="3"/>
  <c r="D17" i="2"/>
  <c r="B57" i="3"/>
  <c r="B4" i="3"/>
  <c r="D26" i="2"/>
  <c r="C3" i="3"/>
  <c r="F18" i="2"/>
  <c r="L62" i="3"/>
  <c r="B11" i="3"/>
  <c r="A12" i="2"/>
  <c r="B12" i="3"/>
  <c r="F26" i="2"/>
  <c r="C11" i="3"/>
  <c r="D19" i="2"/>
  <c r="L50" i="3"/>
  <c r="B20" i="3"/>
  <c r="D27" i="2"/>
  <c r="C19" i="3"/>
  <c r="F20" i="2"/>
  <c r="L46" i="3"/>
  <c r="B28" i="3"/>
  <c r="B36" i="3"/>
  <c r="B44" i="3"/>
  <c r="B52" i="3"/>
  <c r="B60" i="3"/>
  <c r="B25" i="4"/>
  <c r="L61" i="3"/>
  <c r="F33" i="2"/>
  <c r="K60" i="3"/>
  <c r="B24" i="4"/>
  <c r="L53" i="3"/>
  <c r="D33" i="2"/>
  <c r="K52" i="3"/>
  <c r="B23" i="4"/>
  <c r="L45" i="3"/>
  <c r="F32" i="2"/>
  <c r="K44" i="3"/>
  <c r="B22" i="4"/>
  <c r="L37" i="3"/>
  <c r="B21" i="4"/>
  <c r="L29" i="3"/>
  <c r="B20" i="4"/>
  <c r="L21" i="3"/>
  <c r="B19" i="4"/>
  <c r="L13" i="3"/>
  <c r="B18" i="4"/>
  <c r="L5" i="3"/>
  <c r="D30" i="2"/>
  <c r="K4" i="3"/>
  <c r="C9" i="3"/>
  <c r="D38" i="2"/>
  <c r="D7" i="3"/>
  <c r="F35" i="2"/>
  <c r="J32" i="3"/>
  <c r="C23" i="3"/>
  <c r="A28" i="2"/>
  <c r="C25" i="3"/>
  <c r="F38" i="2"/>
  <c r="D23" i="3"/>
  <c r="F34" i="2"/>
  <c r="J16" i="3"/>
  <c r="C41" i="3"/>
  <c r="D39" i="2"/>
  <c r="D39" i="3" s="1"/>
  <c r="F37" i="2"/>
  <c r="J64" i="3" s="1"/>
  <c r="C57" i="3"/>
  <c r="B14" i="4"/>
  <c r="K10" i="3"/>
  <c r="D34" i="2"/>
  <c r="J8" i="3"/>
  <c r="K26" i="3"/>
  <c r="D35" i="2"/>
  <c r="J24" i="3"/>
  <c r="B16" i="4"/>
  <c r="K42" i="3"/>
  <c r="D36" i="2"/>
  <c r="J40" i="3"/>
  <c r="B17" i="4"/>
  <c r="K58" i="3"/>
  <c r="D37" i="2"/>
  <c r="J56" i="3"/>
  <c r="B10" i="4"/>
  <c r="J14" i="3"/>
  <c r="D40" i="2"/>
  <c r="I12" i="3"/>
  <c r="J28" i="3"/>
  <c r="A36" i="2"/>
  <c r="B11" i="4"/>
  <c r="J30" i="3"/>
  <c r="F40" i="2"/>
  <c r="I28" i="3"/>
  <c r="B12" i="4"/>
  <c r="J46" i="3"/>
  <c r="I45" i="3"/>
  <c r="D41" i="2"/>
  <c r="I44" i="3"/>
  <c r="J62" i="3"/>
  <c r="I61" i="3"/>
  <c r="D17" i="3"/>
  <c r="D49" i="3"/>
  <c r="B8" i="4"/>
  <c r="I22" i="3"/>
  <c r="I54" i="3"/>
  <c r="H17" i="3"/>
  <c r="B7" i="4"/>
  <c r="H49" i="3"/>
  <c r="F16" i="3"/>
  <c r="F48" i="3"/>
  <c r="G33" i="3"/>
  <c r="E33" i="3"/>
  <c r="J44" i="3"/>
  <c r="A37" i="2"/>
  <c r="C39" i="3"/>
  <c r="A29" i="2"/>
  <c r="B19" i="3"/>
  <c r="A13" i="2"/>
  <c r="B27" i="3"/>
  <c r="A14" i="2"/>
  <c r="F27" i="2"/>
  <c r="C27" i="3"/>
  <c r="D21" i="2"/>
  <c r="C55" i="3"/>
  <c r="F39" i="2"/>
  <c r="D55" i="3"/>
  <c r="F36" i="2"/>
  <c r="J48" i="3"/>
  <c r="J60" i="3"/>
  <c r="A38" i="2"/>
  <c r="F41" i="2"/>
  <c r="B9" i="4" s="1"/>
  <c r="I60" i="3"/>
  <c r="L34" i="3"/>
  <c r="D32" i="2"/>
  <c r="K36" i="3"/>
  <c r="D15" i="3"/>
  <c r="A39" i="2"/>
  <c r="D44" i="2"/>
  <c r="E15" i="3"/>
  <c r="F43" i="2"/>
  <c r="H42" i="3"/>
  <c r="B35" i="3"/>
  <c r="A15" i="2"/>
  <c r="D28" i="2"/>
  <c r="C35" i="3" s="1"/>
  <c r="F22" i="2"/>
  <c r="L30" i="3" s="1"/>
  <c r="B43" i="3"/>
  <c r="A16" i="2"/>
  <c r="F28" i="2"/>
  <c r="C43" i="3"/>
  <c r="D23" i="2"/>
  <c r="D47" i="3"/>
  <c r="A40" i="2"/>
  <c r="D45" i="2"/>
  <c r="E47" i="3"/>
  <c r="F42" i="2"/>
  <c r="H10" i="3"/>
  <c r="L18" i="3"/>
  <c r="D31" i="2"/>
  <c r="K20" i="3"/>
  <c r="I20" i="3"/>
  <c r="A41" i="2"/>
  <c r="D42" i="2"/>
  <c r="H20" i="3" s="1"/>
  <c r="B51" i="3"/>
  <c r="A17" i="2"/>
  <c r="D29" i="2"/>
  <c r="C51" i="3"/>
  <c r="F24" i="2"/>
  <c r="L14" i="3"/>
  <c r="F30" i="2"/>
  <c r="K12" i="3"/>
  <c r="B59" i="3"/>
  <c r="F29" i="2"/>
  <c r="C59" i="3"/>
  <c r="D25" i="2"/>
  <c r="L2" i="3"/>
  <c r="I52" i="3"/>
  <c r="A42" i="2"/>
  <c r="D43" i="2"/>
  <c r="H52" i="3"/>
  <c r="H15" i="3"/>
  <c r="A43" i="2"/>
  <c r="F44" i="2"/>
  <c r="D46" i="2" s="1"/>
  <c r="G15" i="3"/>
  <c r="H47" i="3"/>
  <c r="A44" i="2"/>
  <c r="F45" i="2"/>
  <c r="G47" i="3"/>
  <c r="F15" i="3"/>
  <c r="A45" i="2"/>
  <c r="D47" i="2"/>
  <c r="B2" i="4" s="1"/>
  <c r="E27" i="3"/>
  <c r="F47" i="3"/>
  <c r="A46" i="2"/>
  <c r="G31" i="3"/>
  <c r="F47" i="2"/>
  <c r="E35" i="3" s="1"/>
  <c r="F46" i="2"/>
  <c r="B5" i="4" s="1"/>
  <c r="G27" i="3" l="1"/>
  <c r="B4" i="4"/>
  <c r="G35" i="3"/>
  <c r="B6" i="4"/>
  <c r="F31" i="2"/>
  <c r="B13" i="4"/>
  <c r="B3" i="4"/>
  <c r="B15" i="4" l="1"/>
  <c r="K28" i="3"/>
</calcChain>
</file>

<file path=xl/sharedStrings.xml><?xml version="1.0" encoding="utf-8"?>
<sst xmlns="http://schemas.openxmlformats.org/spreadsheetml/2006/main" count="364" uniqueCount="106">
  <si>
    <t>Seed</t>
  </si>
  <si>
    <t>Ime</t>
  </si>
  <si>
    <t>Priimek</t>
  </si>
  <si>
    <t>Teamname
Player 1/Player 2</t>
  </si>
  <si>
    <t>Anja</t>
  </si>
  <si>
    <t>Činku</t>
  </si>
  <si>
    <t xml:space="preserve">Klara </t>
  </si>
  <si>
    <t>Pirih</t>
  </si>
  <si>
    <t>Činku/Pirih</t>
  </si>
  <si>
    <t>Katjuša</t>
  </si>
  <si>
    <t>Plot</t>
  </si>
  <si>
    <t>Neja</t>
  </si>
  <si>
    <t>Plot/Železnik</t>
  </si>
  <si>
    <t>Pia</t>
  </si>
  <si>
    <t>Pintar</t>
  </si>
  <si>
    <t>Žana</t>
  </si>
  <si>
    <t>Vita</t>
  </si>
  <si>
    <t>Ferk</t>
  </si>
  <si>
    <t>Špela</t>
  </si>
  <si>
    <t>Pečovnik</t>
  </si>
  <si>
    <t>Ferk/Pečovnik</t>
  </si>
  <si>
    <t>Sara</t>
  </si>
  <si>
    <t>Gorenc Valenta</t>
  </si>
  <si>
    <t>Tara</t>
  </si>
  <si>
    <t>Torej</t>
  </si>
  <si>
    <t>Gorenc Valenta/Torej</t>
  </si>
  <si>
    <t>Hana</t>
  </si>
  <si>
    <t>Bakan</t>
  </si>
  <si>
    <t>Strle</t>
  </si>
  <si>
    <t>Bakan/Strle</t>
  </si>
  <si>
    <t>Dita</t>
  </si>
  <si>
    <t>Reflak</t>
  </si>
  <si>
    <t xml:space="preserve">Brina </t>
  </si>
  <si>
    <t>Reflak/Reflak</t>
  </si>
  <si>
    <t>Jerca</t>
  </si>
  <si>
    <t>Vergelj</t>
  </si>
  <si>
    <t>Primožič</t>
  </si>
  <si>
    <t>Vergelj/Primožič</t>
  </si>
  <si>
    <t>Natalija</t>
  </si>
  <si>
    <t>Stojanovič</t>
  </si>
  <si>
    <t>Lara</t>
  </si>
  <si>
    <t>Sajovic</t>
  </si>
  <si>
    <t>Sajovic/Stojanović</t>
  </si>
  <si>
    <t>Asja</t>
  </si>
  <si>
    <t>Bukovnik</t>
  </si>
  <si>
    <t>Julija</t>
  </si>
  <si>
    <t>Četina</t>
  </si>
  <si>
    <t>Bukovnik/Četina</t>
  </si>
  <si>
    <t>Leni</t>
  </si>
  <si>
    <t>Ficko</t>
  </si>
  <si>
    <t>Kaja</t>
  </si>
  <si>
    <t>Anzin</t>
  </si>
  <si>
    <t>Anžin/Ficko</t>
  </si>
  <si>
    <t>Polona</t>
  </si>
  <si>
    <t>Trček</t>
  </si>
  <si>
    <t>Eva</t>
  </si>
  <si>
    <t>Pangerc</t>
  </si>
  <si>
    <t>Trček/Pangerc</t>
  </si>
  <si>
    <t>Neli</t>
  </si>
  <si>
    <t>Auda</t>
  </si>
  <si>
    <t xml:space="preserve">Živa </t>
  </si>
  <si>
    <t>Zore</t>
  </si>
  <si>
    <t>Auda/Zore</t>
  </si>
  <si>
    <t>Živa</t>
  </si>
  <si>
    <t>Božiček</t>
  </si>
  <si>
    <t>Kenda</t>
  </si>
  <si>
    <t>Božiček/Kenda</t>
  </si>
  <si>
    <t>Maruša</t>
  </si>
  <si>
    <t>Ljubič</t>
  </si>
  <si>
    <t>Ljubič/Ljubič</t>
  </si>
  <si>
    <t>Gašperlin</t>
  </si>
  <si>
    <t>Tajda</t>
  </si>
  <si>
    <t>Adrovič Flisar</t>
  </si>
  <si>
    <t>Gašperlin/Adrovič Flisar</t>
  </si>
  <si>
    <t>Veronika</t>
  </si>
  <si>
    <t>Kolmanič</t>
  </si>
  <si>
    <t xml:space="preserve">Ela </t>
  </si>
  <si>
    <t>Kolmanič/Bakan</t>
  </si>
  <si>
    <t>St.tekme</t>
  </si>
  <si>
    <t>Krog</t>
  </si>
  <si>
    <t>Čas</t>
  </si>
  <si>
    <t>Team 1</t>
  </si>
  <si>
    <t>vs</t>
  </si>
  <si>
    <t>Team 2</t>
  </si>
  <si>
    <t>Rezultat</t>
  </si>
  <si>
    <t>Igrišče</t>
  </si>
  <si>
    <t>1. Set</t>
  </si>
  <si>
    <t>2. Set</t>
  </si>
  <si>
    <t>3. Set</t>
  </si>
  <si>
    <t>I</t>
  </si>
  <si>
    <t>&lt;-&gt;</t>
  </si>
  <si>
    <t>II</t>
  </si>
  <si>
    <t>III</t>
  </si>
  <si>
    <t>IV</t>
  </si>
  <si>
    <t>SF</t>
  </si>
  <si>
    <t>3/4</t>
  </si>
  <si>
    <t>F</t>
  </si>
  <si>
    <t>Semi Finals</t>
  </si>
  <si>
    <t>Final</t>
  </si>
  <si>
    <t>3./4. Rank</t>
  </si>
  <si>
    <t>Semi finals</t>
  </si>
  <si>
    <t>Finish</t>
  </si>
  <si>
    <t>Team</t>
  </si>
  <si>
    <t>Hrovat</t>
  </si>
  <si>
    <t>Pintar/Hrovat</t>
  </si>
  <si>
    <t>Železnik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</si>
</sst>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.m\.yy"/>
    <numFmt numFmtId="165" formatCode="0.0"/>
  </numFmts>
  <fonts count="13" x14ac:knownFonts="1">
    <font>
      <sz val="10"/>
      <color rgb="FF000000"/>
      <name val="Calibri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Arial"/>
      <family val="2"/>
      <charset val="238"/>
    </font>
    <font>
      <sz val="7"/>
      <color theme="1"/>
      <name val="Arial Narrow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6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99"/>
        <bgColor rgb="FFFFCC99"/>
      </patternFill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165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165" fontId="2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20" fontId="5" fillId="0" borderId="14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0" xfId="0" applyFont="1"/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20" fontId="5" fillId="0" borderId="23" xfId="0" applyNumberFormat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20" fontId="5" fillId="0" borderId="38" xfId="0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43" xfId="0" applyFont="1" applyBorder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7" fillId="0" borderId="44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/>
    </xf>
    <xf numFmtId="37" fontId="8" fillId="0" borderId="43" xfId="0" applyNumberFormat="1" applyFont="1" applyBorder="1" applyAlignment="1">
      <alignment horizontal="right" vertical="center"/>
    </xf>
    <xf numFmtId="37" fontId="6" fillId="0" borderId="44" xfId="0" applyNumberFormat="1" applyFont="1" applyBorder="1" applyAlignment="1">
      <alignment horizontal="right" vertical="center"/>
    </xf>
    <xf numFmtId="37" fontId="6" fillId="0" borderId="47" xfId="0" applyNumberFormat="1" applyFont="1" applyBorder="1" applyAlignment="1">
      <alignment horizontal="right" vertical="center"/>
    </xf>
    <xf numFmtId="37" fontId="7" fillId="0" borderId="48" xfId="0" applyNumberFormat="1" applyFont="1" applyBorder="1" applyAlignment="1">
      <alignment horizontal="center" vertical="center"/>
    </xf>
    <xf numFmtId="37" fontId="6" fillId="0" borderId="47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48" xfId="0" applyFont="1" applyBorder="1" applyAlignment="1">
      <alignment horizontal="left" vertical="center"/>
    </xf>
    <xf numFmtId="0" fontId="6" fillId="0" borderId="49" xfId="0" applyFont="1" applyBorder="1" applyAlignment="1">
      <alignment horizontal="center" vertical="center"/>
    </xf>
    <xf numFmtId="0" fontId="6" fillId="0" borderId="48" xfId="0" applyFont="1" applyBorder="1" applyAlignment="1">
      <alignment vertical="center"/>
    </xf>
    <xf numFmtId="37" fontId="6" fillId="0" borderId="50" xfId="0" applyNumberFormat="1" applyFont="1" applyBorder="1" applyAlignment="1">
      <alignment horizontal="right" vertical="center"/>
    </xf>
    <xf numFmtId="37" fontId="6" fillId="0" borderId="45" xfId="0" applyNumberFormat="1" applyFont="1" applyBorder="1" applyAlignment="1">
      <alignment horizontal="right" vertical="center"/>
    </xf>
    <xf numFmtId="0" fontId="6" fillId="0" borderId="47" xfId="0" applyFont="1" applyBorder="1" applyAlignment="1">
      <alignment horizontal="left" vertical="center"/>
    </xf>
    <xf numFmtId="0" fontId="2" fillId="0" borderId="48" xfId="0" applyFont="1" applyBorder="1"/>
    <xf numFmtId="0" fontId="9" fillId="0" borderId="0" xfId="0" applyFont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2" fillId="0" borderId="44" xfId="0" applyFont="1" applyBorder="1"/>
    <xf numFmtId="37" fontId="6" fillId="0" borderId="48" xfId="0" applyNumberFormat="1" applyFont="1" applyBorder="1" applyAlignment="1">
      <alignment horizontal="center" vertical="center"/>
    </xf>
    <xf numFmtId="0" fontId="6" fillId="0" borderId="45" xfId="0" applyFont="1" applyBorder="1" applyAlignment="1">
      <alignment horizontal="right" vertical="center"/>
    </xf>
    <xf numFmtId="37" fontId="7" fillId="0" borderId="0" xfId="0" applyNumberFormat="1" applyFont="1" applyAlignment="1">
      <alignment horizontal="center"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46" xfId="0" applyFont="1" applyBorder="1" applyAlignment="1">
      <alignment horizontal="right" vertical="center"/>
    </xf>
    <xf numFmtId="0" fontId="6" fillId="0" borderId="43" xfId="0" applyFont="1" applyBorder="1" applyAlignment="1">
      <alignment vertical="center"/>
    </xf>
    <xf numFmtId="0" fontId="9" fillId="0" borderId="48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44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6" fillId="0" borderId="50" xfId="0" applyFont="1" applyBorder="1" applyAlignment="1">
      <alignment horizontal="left" vertical="center"/>
    </xf>
    <xf numFmtId="0" fontId="6" fillId="0" borderId="50" xfId="0" applyFont="1" applyBorder="1" applyAlignment="1">
      <alignment horizontal="right" vertical="center"/>
    </xf>
    <xf numFmtId="37" fontId="7" fillId="0" borderId="35" xfId="0" applyNumberFormat="1" applyFont="1" applyBorder="1" applyAlignment="1">
      <alignment horizontal="center" vertical="center"/>
    </xf>
    <xf numFmtId="37" fontId="6" fillId="0" borderId="0" xfId="0" applyNumberFormat="1" applyFont="1" applyAlignment="1">
      <alignment horizontal="center" vertical="center"/>
    </xf>
    <xf numFmtId="37" fontId="6" fillId="0" borderId="45" xfId="0" applyNumberFormat="1" applyFont="1" applyBorder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5" xfId="0" applyFont="1" applyBorder="1"/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2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G21" sqref="G21"/>
    </sheetView>
  </sheetViews>
  <sheetFormatPr defaultColWidth="14.44140625" defaultRowHeight="15" customHeight="1" x14ac:dyDescent="0.3"/>
  <cols>
    <col min="1" max="1" width="3" customWidth="1"/>
    <col min="2" max="2" width="14.6640625" customWidth="1"/>
    <col min="3" max="3" width="14.33203125" customWidth="1"/>
    <col min="4" max="4" width="13.6640625" customWidth="1"/>
    <col min="5" max="5" width="16.21875" customWidth="1"/>
    <col min="6" max="6" width="12.6640625" customWidth="1"/>
    <col min="7" max="7" width="13.33203125" customWidth="1"/>
    <col min="8" max="8" width="11.44140625" customWidth="1"/>
    <col min="9" max="9" width="23.109375" customWidth="1"/>
    <col min="10" max="26" width="8.77734375" customWidth="1"/>
  </cols>
  <sheetData>
    <row r="1" spans="1:26" ht="44.25" customHeight="1" x14ac:dyDescent="0.3">
      <c r="A1" s="1" t="s">
        <v>0</v>
      </c>
      <c r="B1" s="2" t="s">
        <v>1</v>
      </c>
      <c r="C1" s="2" t="s">
        <v>2</v>
      </c>
      <c r="D1" s="3">
        <v>45466</v>
      </c>
      <c r="E1" s="2" t="s">
        <v>1</v>
      </c>
      <c r="F1" s="2" t="s">
        <v>2</v>
      </c>
      <c r="G1" s="4"/>
      <c r="H1" s="4"/>
      <c r="I1" s="4" t="s">
        <v>3</v>
      </c>
    </row>
    <row r="2" spans="1:26" ht="13.5" customHeight="1" x14ac:dyDescent="0.3">
      <c r="A2" s="5">
        <v>1</v>
      </c>
      <c r="B2" s="6" t="s">
        <v>4</v>
      </c>
      <c r="C2" s="6" t="s">
        <v>5</v>
      </c>
      <c r="D2" s="6"/>
      <c r="E2" s="6" t="s">
        <v>6</v>
      </c>
      <c r="F2" s="6" t="s">
        <v>7</v>
      </c>
      <c r="G2" s="6"/>
      <c r="H2" s="7"/>
      <c r="I2" s="8" t="s">
        <v>8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3.5" customHeight="1" x14ac:dyDescent="0.3">
      <c r="A3" s="10">
        <v>2</v>
      </c>
      <c r="B3" s="11" t="s">
        <v>9</v>
      </c>
      <c r="C3" s="11" t="s">
        <v>10</v>
      </c>
      <c r="D3" s="11"/>
      <c r="E3" s="11" t="s">
        <v>11</v>
      </c>
      <c r="F3" s="11" t="s">
        <v>105</v>
      </c>
      <c r="G3" s="11"/>
      <c r="H3" s="12"/>
      <c r="I3" s="8" t="s">
        <v>12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3.5" customHeight="1" x14ac:dyDescent="0.3">
      <c r="A4" s="10">
        <v>3</v>
      </c>
      <c r="B4" s="11" t="s">
        <v>13</v>
      </c>
      <c r="C4" s="11" t="s">
        <v>14</v>
      </c>
      <c r="D4" s="11"/>
      <c r="E4" s="11" t="s">
        <v>15</v>
      </c>
      <c r="F4" s="11" t="s">
        <v>103</v>
      </c>
      <c r="G4" s="11"/>
      <c r="H4" s="12"/>
      <c r="I4" s="8" t="s">
        <v>104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3.5" customHeight="1" x14ac:dyDescent="0.3">
      <c r="A5" s="10">
        <v>4</v>
      </c>
      <c r="B5" s="11" t="s">
        <v>16</v>
      </c>
      <c r="C5" s="11" t="s">
        <v>17</v>
      </c>
      <c r="D5" s="11"/>
      <c r="E5" s="11" t="s">
        <v>18</v>
      </c>
      <c r="F5" s="11" t="s">
        <v>19</v>
      </c>
      <c r="G5" s="11"/>
      <c r="H5" s="12"/>
      <c r="I5" s="8" t="s">
        <v>20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3.5" customHeight="1" x14ac:dyDescent="0.3">
      <c r="A6" s="10">
        <v>5</v>
      </c>
      <c r="B6" s="11" t="s">
        <v>21</v>
      </c>
      <c r="C6" s="11" t="s">
        <v>22</v>
      </c>
      <c r="D6" s="11"/>
      <c r="E6" s="11" t="s">
        <v>23</v>
      </c>
      <c r="F6" s="11" t="s">
        <v>24</v>
      </c>
      <c r="G6" s="11"/>
      <c r="H6" s="12"/>
      <c r="I6" s="8" t="s">
        <v>25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3.5" customHeight="1" x14ac:dyDescent="0.3">
      <c r="A7" s="10">
        <v>6</v>
      </c>
      <c r="B7" s="11" t="s">
        <v>26</v>
      </c>
      <c r="C7" s="11" t="s">
        <v>27</v>
      </c>
      <c r="D7" s="11"/>
      <c r="E7" s="11" t="s">
        <v>26</v>
      </c>
      <c r="F7" s="11" t="s">
        <v>28</v>
      </c>
      <c r="G7" s="11"/>
      <c r="H7" s="12"/>
      <c r="I7" s="8" t="s">
        <v>29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3.5" customHeight="1" x14ac:dyDescent="0.3">
      <c r="A8" s="10">
        <v>7</v>
      </c>
      <c r="B8" s="11" t="s">
        <v>30</v>
      </c>
      <c r="C8" s="11" t="s">
        <v>31</v>
      </c>
      <c r="D8" s="11"/>
      <c r="E8" s="11" t="s">
        <v>32</v>
      </c>
      <c r="F8" s="11" t="s">
        <v>31</v>
      </c>
      <c r="G8" s="11"/>
      <c r="H8" s="12"/>
      <c r="I8" s="8" t="s">
        <v>33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3.5" customHeight="1" x14ac:dyDescent="0.3">
      <c r="A9" s="10">
        <v>8</v>
      </c>
      <c r="B9" s="11" t="s">
        <v>34</v>
      </c>
      <c r="C9" s="11" t="s">
        <v>35</v>
      </c>
      <c r="D9" s="11"/>
      <c r="E9" s="11" t="s">
        <v>13</v>
      </c>
      <c r="F9" s="11" t="s">
        <v>36</v>
      </c>
      <c r="G9" s="11"/>
      <c r="H9" s="12"/>
      <c r="I9" s="8" t="s">
        <v>37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3.5" customHeight="1" x14ac:dyDescent="0.3">
      <c r="A10" s="10">
        <v>9</v>
      </c>
      <c r="B10" s="11" t="s">
        <v>38</v>
      </c>
      <c r="C10" s="11" t="s">
        <v>39</v>
      </c>
      <c r="D10" s="11"/>
      <c r="E10" s="11" t="s">
        <v>40</v>
      </c>
      <c r="F10" s="11" t="s">
        <v>41</v>
      </c>
      <c r="G10" s="11"/>
      <c r="H10" s="12"/>
      <c r="I10" s="8" t="s">
        <v>42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3.5" customHeight="1" x14ac:dyDescent="0.3">
      <c r="A11" s="10">
        <v>10</v>
      </c>
      <c r="B11" s="11" t="s">
        <v>43</v>
      </c>
      <c r="C11" s="11" t="s">
        <v>44</v>
      </c>
      <c r="D11" s="11"/>
      <c r="E11" s="11" t="s">
        <v>45</v>
      </c>
      <c r="F11" s="11" t="s">
        <v>46</v>
      </c>
      <c r="G11" s="11"/>
      <c r="H11" s="12"/>
      <c r="I11" s="8" t="s">
        <v>47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3.5" customHeight="1" x14ac:dyDescent="0.3">
      <c r="A12" s="10">
        <v>11</v>
      </c>
      <c r="B12" s="11" t="s">
        <v>48</v>
      </c>
      <c r="C12" s="11" t="s">
        <v>49</v>
      </c>
      <c r="D12" s="11"/>
      <c r="E12" s="11" t="s">
        <v>50</v>
      </c>
      <c r="F12" s="11" t="s">
        <v>51</v>
      </c>
      <c r="G12" s="11"/>
      <c r="H12" s="12"/>
      <c r="I12" s="8" t="s">
        <v>52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3.5" customHeight="1" x14ac:dyDescent="0.3">
      <c r="A13" s="10">
        <v>12</v>
      </c>
      <c r="B13" s="11" t="s">
        <v>53</v>
      </c>
      <c r="C13" s="11" t="s">
        <v>54</v>
      </c>
      <c r="D13" s="11"/>
      <c r="E13" s="11" t="s">
        <v>55</v>
      </c>
      <c r="F13" s="11" t="s">
        <v>56</v>
      </c>
      <c r="G13" s="11"/>
      <c r="H13" s="12"/>
      <c r="I13" s="8" t="s">
        <v>57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3.5" customHeight="1" x14ac:dyDescent="0.3">
      <c r="A14" s="10">
        <v>13</v>
      </c>
      <c r="B14" s="11" t="s">
        <v>58</v>
      </c>
      <c r="C14" s="11" t="s">
        <v>59</v>
      </c>
      <c r="D14" s="11"/>
      <c r="E14" s="11" t="s">
        <v>60</v>
      </c>
      <c r="F14" s="11" t="s">
        <v>61</v>
      </c>
      <c r="G14" s="11"/>
      <c r="H14" s="12"/>
      <c r="I14" s="8" t="s">
        <v>62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3.5" customHeight="1" x14ac:dyDescent="0.3">
      <c r="A15" s="10">
        <v>14</v>
      </c>
      <c r="B15" s="11" t="s">
        <v>63</v>
      </c>
      <c r="C15" s="11" t="s">
        <v>64</v>
      </c>
      <c r="D15" s="11"/>
      <c r="E15" s="11" t="s">
        <v>50</v>
      </c>
      <c r="F15" s="11" t="s">
        <v>65</v>
      </c>
      <c r="G15" s="11"/>
      <c r="H15" s="12"/>
      <c r="I15" s="8" t="s">
        <v>66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3.5" customHeight="1" x14ac:dyDescent="0.3">
      <c r="A16" s="10">
        <v>15</v>
      </c>
      <c r="B16" s="11" t="s">
        <v>67</v>
      </c>
      <c r="C16" s="11" t="s">
        <v>68</v>
      </c>
      <c r="D16" s="11"/>
      <c r="E16" s="11" t="s">
        <v>18</v>
      </c>
      <c r="F16" s="11" t="s">
        <v>68</v>
      </c>
      <c r="G16" s="11"/>
      <c r="H16" s="12"/>
      <c r="I16" s="8" t="s">
        <v>69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3.5" customHeight="1" x14ac:dyDescent="0.3">
      <c r="A17" s="10">
        <v>16</v>
      </c>
      <c r="B17" s="11" t="s">
        <v>26</v>
      </c>
      <c r="C17" s="11" t="s">
        <v>70</v>
      </c>
      <c r="D17" s="11"/>
      <c r="E17" s="11" t="s">
        <v>71</v>
      </c>
      <c r="F17" s="11" t="s">
        <v>72</v>
      </c>
      <c r="G17" s="11"/>
      <c r="H17" s="12"/>
      <c r="I17" s="8" t="s">
        <v>73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3.5" customHeight="1" x14ac:dyDescent="0.3">
      <c r="A18" s="10">
        <v>17</v>
      </c>
      <c r="B18" s="11" t="s">
        <v>74</v>
      </c>
      <c r="C18" s="11" t="s">
        <v>75</v>
      </c>
      <c r="D18" s="13"/>
      <c r="E18" s="11" t="s">
        <v>76</v>
      </c>
      <c r="F18" s="11" t="s">
        <v>27</v>
      </c>
      <c r="G18" s="11"/>
      <c r="H18" s="12"/>
      <c r="I18" s="8" t="s">
        <v>77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3.5" customHeight="1" x14ac:dyDescent="0.3">
      <c r="A19" s="10">
        <v>18</v>
      </c>
      <c r="B19" s="11"/>
      <c r="C19" s="11"/>
      <c r="D19" s="11"/>
      <c r="E19" s="11"/>
      <c r="F19" s="11"/>
      <c r="G19" s="11"/>
      <c r="H19" s="12"/>
      <c r="I19" s="8" t="str">
        <f t="shared" ref="I19:I25" si="0">CONCATENATE(B19," / ",E19)</f>
        <v xml:space="preserve"> / 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3.5" customHeight="1" x14ac:dyDescent="0.3">
      <c r="A20" s="10">
        <v>19</v>
      </c>
      <c r="B20" s="11"/>
      <c r="C20" s="11"/>
      <c r="D20" s="11"/>
      <c r="E20" s="11"/>
      <c r="F20" s="11"/>
      <c r="G20" s="11"/>
      <c r="H20" s="12"/>
      <c r="I20" s="8" t="str">
        <f t="shared" si="0"/>
        <v xml:space="preserve"> / 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3.5" customHeight="1" x14ac:dyDescent="0.3">
      <c r="A21" s="10">
        <v>20</v>
      </c>
      <c r="B21" s="11"/>
      <c r="C21" s="11"/>
      <c r="D21" s="11"/>
      <c r="E21" s="11"/>
      <c r="F21" s="11"/>
      <c r="G21" s="11"/>
      <c r="H21" s="12"/>
      <c r="I21" s="8" t="str">
        <f t="shared" si="0"/>
        <v xml:space="preserve"> / 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3.5" customHeight="1" x14ac:dyDescent="0.3">
      <c r="A22" s="10">
        <v>21</v>
      </c>
      <c r="B22" s="11"/>
      <c r="C22" s="11"/>
      <c r="D22" s="11"/>
      <c r="E22" s="11"/>
      <c r="F22" s="11"/>
      <c r="G22" s="11"/>
      <c r="H22" s="12"/>
      <c r="I22" s="8" t="str">
        <f t="shared" si="0"/>
        <v xml:space="preserve"> / 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3.5" customHeight="1" x14ac:dyDescent="0.3">
      <c r="A23" s="10">
        <v>22</v>
      </c>
      <c r="B23" s="11"/>
      <c r="C23" s="11"/>
      <c r="D23" s="11"/>
      <c r="E23" s="11"/>
      <c r="F23" s="11"/>
      <c r="G23" s="11"/>
      <c r="H23" s="12"/>
      <c r="I23" s="8" t="str">
        <f t="shared" si="0"/>
        <v xml:space="preserve"> / 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3.5" customHeight="1" x14ac:dyDescent="0.3">
      <c r="A24" s="10">
        <v>23</v>
      </c>
      <c r="B24" s="11"/>
      <c r="C24" s="11"/>
      <c r="D24" s="11"/>
      <c r="E24" s="11"/>
      <c r="F24" s="11"/>
      <c r="G24" s="11"/>
      <c r="H24" s="12"/>
      <c r="I24" s="8" t="str">
        <f t="shared" si="0"/>
        <v xml:space="preserve"> / 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3.5" customHeight="1" x14ac:dyDescent="0.3">
      <c r="A25" s="10">
        <v>24</v>
      </c>
      <c r="B25" s="11"/>
      <c r="C25" s="11"/>
      <c r="D25" s="11"/>
      <c r="E25" s="11"/>
      <c r="F25" s="11"/>
      <c r="G25" s="11"/>
      <c r="H25" s="12"/>
      <c r="I25" s="8" t="str">
        <f t="shared" si="0"/>
        <v xml:space="preserve"> / 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 x14ac:dyDescent="0.3">
      <c r="A26" s="14"/>
      <c r="D26" s="14"/>
      <c r="G26" s="14"/>
      <c r="H26" s="14"/>
      <c r="I26" s="14"/>
    </row>
    <row r="27" spans="1:26" ht="12.75" customHeight="1" x14ac:dyDescent="0.3">
      <c r="A27" s="14"/>
      <c r="D27" s="14"/>
      <c r="G27" s="14"/>
      <c r="H27" s="14"/>
      <c r="I27" s="14"/>
    </row>
    <row r="28" spans="1:26" ht="12.75" customHeight="1" x14ac:dyDescent="0.3">
      <c r="A28" s="14"/>
      <c r="D28" s="14"/>
      <c r="G28" s="14"/>
      <c r="H28" s="14"/>
      <c r="I28" s="14"/>
    </row>
    <row r="29" spans="1:26" ht="12.75" customHeight="1" x14ac:dyDescent="0.3">
      <c r="A29" s="14"/>
      <c r="D29" s="14"/>
      <c r="G29" s="14"/>
      <c r="H29" s="14"/>
      <c r="I29" s="14"/>
    </row>
    <row r="30" spans="1:26" ht="12.75" customHeight="1" x14ac:dyDescent="0.3">
      <c r="A30" s="14"/>
      <c r="D30" s="14"/>
      <c r="G30" s="14"/>
      <c r="H30" s="14"/>
      <c r="I30" s="14"/>
    </row>
    <row r="31" spans="1:26" ht="12.75" customHeight="1" x14ac:dyDescent="0.3">
      <c r="A31" s="14"/>
      <c r="D31" s="14"/>
      <c r="G31" s="14"/>
      <c r="H31" s="14"/>
      <c r="I31" s="14"/>
    </row>
    <row r="32" spans="1:26" ht="12.75" customHeight="1" x14ac:dyDescent="0.3">
      <c r="A32" s="14"/>
      <c r="D32" s="14"/>
      <c r="G32" s="14"/>
      <c r="H32" s="14"/>
      <c r="I32" s="14"/>
    </row>
    <row r="33" spans="1:9" ht="12.75" customHeight="1" x14ac:dyDescent="0.3">
      <c r="A33" s="14"/>
      <c r="D33" s="14"/>
      <c r="G33" s="14"/>
      <c r="H33" s="14"/>
      <c r="I33" s="14"/>
    </row>
    <row r="34" spans="1:9" ht="12.75" customHeight="1" x14ac:dyDescent="0.3">
      <c r="A34" s="14"/>
      <c r="D34" s="14"/>
      <c r="G34" s="14"/>
      <c r="H34" s="14"/>
      <c r="I34" s="14"/>
    </row>
    <row r="35" spans="1:9" ht="12.75" customHeight="1" x14ac:dyDescent="0.3">
      <c r="A35" s="14"/>
      <c r="D35" s="14"/>
      <c r="G35" s="14"/>
      <c r="H35" s="14"/>
      <c r="I35" s="14"/>
    </row>
    <row r="36" spans="1:9" ht="12.75" customHeight="1" x14ac:dyDescent="0.3">
      <c r="A36" s="14"/>
      <c r="D36" s="14"/>
      <c r="G36" s="14"/>
      <c r="H36" s="14"/>
      <c r="I36" s="14"/>
    </row>
    <row r="37" spans="1:9" ht="12.75" customHeight="1" x14ac:dyDescent="0.3">
      <c r="A37" s="14"/>
      <c r="D37" s="14"/>
      <c r="G37" s="14"/>
      <c r="H37" s="14"/>
      <c r="I37" s="14"/>
    </row>
    <row r="38" spans="1:9" ht="12.75" customHeight="1" x14ac:dyDescent="0.3">
      <c r="A38" s="14"/>
      <c r="D38" s="14"/>
      <c r="G38" s="14"/>
      <c r="H38" s="14"/>
      <c r="I38" s="14"/>
    </row>
    <row r="39" spans="1:9" ht="12.75" customHeight="1" x14ac:dyDescent="0.3">
      <c r="A39" s="14"/>
      <c r="D39" s="14"/>
      <c r="G39" s="14"/>
      <c r="H39" s="14"/>
      <c r="I39" s="14"/>
    </row>
    <row r="40" spans="1:9" ht="12.75" customHeight="1" x14ac:dyDescent="0.3">
      <c r="A40" s="14"/>
      <c r="D40" s="14"/>
      <c r="G40" s="14"/>
      <c r="H40" s="14"/>
      <c r="I40" s="14"/>
    </row>
    <row r="41" spans="1:9" ht="12.75" customHeight="1" x14ac:dyDescent="0.3">
      <c r="A41" s="14"/>
      <c r="D41" s="14"/>
      <c r="G41" s="14"/>
      <c r="H41" s="14"/>
      <c r="I41" s="14"/>
    </row>
    <row r="42" spans="1:9" ht="12.75" customHeight="1" x14ac:dyDescent="0.3">
      <c r="A42" s="14"/>
      <c r="D42" s="14"/>
      <c r="G42" s="14"/>
      <c r="H42" s="14"/>
      <c r="I42" s="14"/>
    </row>
    <row r="43" spans="1:9" ht="12.75" customHeight="1" x14ac:dyDescent="0.3">
      <c r="A43" s="14"/>
      <c r="D43" s="14"/>
      <c r="G43" s="14"/>
      <c r="H43" s="14"/>
      <c r="I43" s="14"/>
    </row>
    <row r="44" spans="1:9" ht="12.75" customHeight="1" x14ac:dyDescent="0.3">
      <c r="A44" s="14"/>
      <c r="D44" s="14"/>
      <c r="G44" s="14"/>
      <c r="H44" s="14"/>
      <c r="I44" s="14"/>
    </row>
    <row r="45" spans="1:9" ht="12.75" customHeight="1" x14ac:dyDescent="0.3">
      <c r="A45" s="14"/>
      <c r="D45" s="14"/>
      <c r="G45" s="14"/>
      <c r="H45" s="14"/>
      <c r="I45" s="14"/>
    </row>
    <row r="46" spans="1:9" ht="12.75" customHeight="1" x14ac:dyDescent="0.3">
      <c r="A46" s="14"/>
      <c r="D46" s="14"/>
      <c r="G46" s="14"/>
      <c r="H46" s="14"/>
      <c r="I46" s="14"/>
    </row>
    <row r="47" spans="1:9" ht="12.75" customHeight="1" x14ac:dyDescent="0.3">
      <c r="A47" s="14"/>
      <c r="D47" s="14"/>
      <c r="G47" s="14"/>
      <c r="H47" s="14"/>
      <c r="I47" s="14"/>
    </row>
    <row r="48" spans="1:9" ht="12.75" customHeight="1" x14ac:dyDescent="0.3">
      <c r="A48" s="14"/>
      <c r="D48" s="14"/>
      <c r="G48" s="14"/>
      <c r="H48" s="14"/>
      <c r="I48" s="14"/>
    </row>
    <row r="49" spans="1:9" ht="12.75" customHeight="1" x14ac:dyDescent="0.3">
      <c r="A49" s="14"/>
      <c r="D49" s="14"/>
      <c r="G49" s="14"/>
      <c r="H49" s="14"/>
      <c r="I49" s="14"/>
    </row>
    <row r="50" spans="1:9" ht="12.75" customHeight="1" x14ac:dyDescent="0.3">
      <c r="A50" s="14"/>
      <c r="D50" s="14"/>
      <c r="G50" s="14"/>
      <c r="H50" s="14"/>
      <c r="I50" s="14"/>
    </row>
    <row r="51" spans="1:9" ht="12.75" customHeight="1" x14ac:dyDescent="0.3">
      <c r="A51" s="14"/>
      <c r="D51" s="14"/>
      <c r="G51" s="14"/>
      <c r="H51" s="14"/>
      <c r="I51" s="14"/>
    </row>
    <row r="52" spans="1:9" ht="12.75" customHeight="1" x14ac:dyDescent="0.3">
      <c r="A52" s="14"/>
      <c r="D52" s="14"/>
      <c r="G52" s="14"/>
      <c r="H52" s="14"/>
      <c r="I52" s="14"/>
    </row>
    <row r="53" spans="1:9" ht="12.75" customHeight="1" x14ac:dyDescent="0.3">
      <c r="A53" s="14"/>
      <c r="D53" s="14"/>
      <c r="G53" s="14"/>
      <c r="H53" s="14"/>
      <c r="I53" s="14"/>
    </row>
    <row r="54" spans="1:9" ht="12.75" customHeight="1" x14ac:dyDescent="0.3">
      <c r="A54" s="14"/>
      <c r="D54" s="14"/>
      <c r="G54" s="14"/>
      <c r="H54" s="14"/>
      <c r="I54" s="14"/>
    </row>
    <row r="55" spans="1:9" ht="12.75" customHeight="1" x14ac:dyDescent="0.3">
      <c r="A55" s="14"/>
      <c r="D55" s="14"/>
      <c r="G55" s="14"/>
      <c r="H55" s="14"/>
      <c r="I55" s="14"/>
    </row>
    <row r="56" spans="1:9" ht="12.75" customHeight="1" x14ac:dyDescent="0.3">
      <c r="A56" s="14"/>
      <c r="D56" s="14"/>
      <c r="G56" s="14"/>
      <c r="H56" s="14"/>
      <c r="I56" s="14"/>
    </row>
    <row r="57" spans="1:9" ht="12.75" customHeight="1" x14ac:dyDescent="0.3">
      <c r="A57" s="14"/>
      <c r="D57" s="14"/>
      <c r="G57" s="14"/>
      <c r="H57" s="14"/>
      <c r="I57" s="14"/>
    </row>
    <row r="58" spans="1:9" ht="12.75" customHeight="1" x14ac:dyDescent="0.3">
      <c r="A58" s="14"/>
      <c r="D58" s="14"/>
      <c r="G58" s="14"/>
      <c r="H58" s="14"/>
      <c r="I58" s="14"/>
    </row>
    <row r="59" spans="1:9" ht="12.75" customHeight="1" x14ac:dyDescent="0.3">
      <c r="A59" s="14"/>
      <c r="D59" s="14"/>
      <c r="G59" s="14"/>
      <c r="H59" s="14"/>
      <c r="I59" s="14"/>
    </row>
    <row r="60" spans="1:9" ht="12.75" customHeight="1" x14ac:dyDescent="0.3">
      <c r="A60" s="14"/>
      <c r="D60" s="14"/>
      <c r="G60" s="14"/>
      <c r="H60" s="14"/>
      <c r="I60" s="14"/>
    </row>
    <row r="61" spans="1:9" ht="12.75" customHeight="1" x14ac:dyDescent="0.3">
      <c r="A61" s="14"/>
      <c r="D61" s="14"/>
      <c r="G61" s="14"/>
      <c r="H61" s="14"/>
      <c r="I61" s="14"/>
    </row>
    <row r="62" spans="1:9" ht="12.75" customHeight="1" x14ac:dyDescent="0.3">
      <c r="A62" s="14"/>
      <c r="D62" s="14"/>
      <c r="G62" s="14"/>
      <c r="H62" s="14"/>
      <c r="I62" s="14"/>
    </row>
    <row r="63" spans="1:9" ht="12.75" customHeight="1" x14ac:dyDescent="0.3">
      <c r="A63" s="14"/>
      <c r="D63" s="14"/>
      <c r="G63" s="14"/>
      <c r="H63" s="14"/>
      <c r="I63" s="14"/>
    </row>
    <row r="64" spans="1:9" ht="12.75" customHeight="1" x14ac:dyDescent="0.3">
      <c r="A64" s="14"/>
      <c r="D64" s="14"/>
      <c r="G64" s="14"/>
      <c r="H64" s="14"/>
      <c r="I64" s="14"/>
    </row>
    <row r="65" spans="1:9" ht="12.75" customHeight="1" x14ac:dyDescent="0.3">
      <c r="A65" s="14"/>
      <c r="D65" s="14"/>
      <c r="G65" s="14"/>
      <c r="H65" s="14"/>
      <c r="I65" s="14"/>
    </row>
    <row r="66" spans="1:9" ht="12.75" customHeight="1" x14ac:dyDescent="0.3">
      <c r="A66" s="14"/>
      <c r="D66" s="14"/>
      <c r="G66" s="14"/>
      <c r="H66" s="14"/>
      <c r="I66" s="14"/>
    </row>
    <row r="67" spans="1:9" ht="12.75" customHeight="1" x14ac:dyDescent="0.3">
      <c r="A67" s="14"/>
      <c r="D67" s="14"/>
      <c r="G67" s="14"/>
      <c r="H67" s="14"/>
      <c r="I67" s="14"/>
    </row>
    <row r="68" spans="1:9" ht="12.75" customHeight="1" x14ac:dyDescent="0.3">
      <c r="A68" s="14"/>
      <c r="D68" s="14"/>
      <c r="G68" s="14"/>
      <c r="H68" s="14"/>
      <c r="I68" s="14"/>
    </row>
    <row r="69" spans="1:9" ht="12.75" customHeight="1" x14ac:dyDescent="0.3">
      <c r="A69" s="14"/>
      <c r="D69" s="14"/>
      <c r="G69" s="14"/>
      <c r="H69" s="14"/>
      <c r="I69" s="14"/>
    </row>
    <row r="70" spans="1:9" ht="12.75" customHeight="1" x14ac:dyDescent="0.3">
      <c r="A70" s="14"/>
      <c r="D70" s="14"/>
      <c r="G70" s="14"/>
      <c r="H70" s="14"/>
      <c r="I70" s="14"/>
    </row>
    <row r="71" spans="1:9" ht="12.75" customHeight="1" x14ac:dyDescent="0.3">
      <c r="A71" s="14"/>
      <c r="D71" s="14"/>
      <c r="G71" s="14"/>
      <c r="H71" s="14"/>
      <c r="I71" s="14"/>
    </row>
    <row r="72" spans="1:9" ht="12.75" customHeight="1" x14ac:dyDescent="0.3">
      <c r="A72" s="14"/>
      <c r="D72" s="14"/>
      <c r="G72" s="14"/>
      <c r="H72" s="14"/>
      <c r="I72" s="14"/>
    </row>
    <row r="73" spans="1:9" ht="12.75" customHeight="1" x14ac:dyDescent="0.3">
      <c r="A73" s="14"/>
      <c r="D73" s="14"/>
      <c r="G73" s="14"/>
      <c r="H73" s="14"/>
      <c r="I73" s="14"/>
    </row>
    <row r="74" spans="1:9" ht="12.75" customHeight="1" x14ac:dyDescent="0.3">
      <c r="A74" s="14"/>
      <c r="D74" s="14"/>
      <c r="G74" s="14"/>
      <c r="H74" s="14"/>
      <c r="I74" s="14"/>
    </row>
    <row r="75" spans="1:9" ht="12.75" customHeight="1" x14ac:dyDescent="0.3">
      <c r="A75" s="14"/>
      <c r="D75" s="14"/>
      <c r="G75" s="14"/>
      <c r="H75" s="14"/>
      <c r="I75" s="14"/>
    </row>
    <row r="76" spans="1:9" ht="12.75" customHeight="1" x14ac:dyDescent="0.3">
      <c r="A76" s="14"/>
      <c r="D76" s="14"/>
      <c r="G76" s="14"/>
      <c r="H76" s="14"/>
      <c r="I76" s="14"/>
    </row>
    <row r="77" spans="1:9" ht="12.75" customHeight="1" x14ac:dyDescent="0.3">
      <c r="A77" s="14"/>
      <c r="D77" s="14"/>
      <c r="G77" s="14"/>
      <c r="H77" s="14"/>
      <c r="I77" s="14"/>
    </row>
    <row r="78" spans="1:9" ht="12.75" customHeight="1" x14ac:dyDescent="0.3">
      <c r="A78" s="14"/>
      <c r="D78" s="14"/>
      <c r="G78" s="14"/>
      <c r="H78" s="14"/>
      <c r="I78" s="14"/>
    </row>
    <row r="79" spans="1:9" ht="12.75" customHeight="1" x14ac:dyDescent="0.3">
      <c r="A79" s="14"/>
      <c r="D79" s="14"/>
      <c r="G79" s="14"/>
      <c r="H79" s="14"/>
      <c r="I79" s="14"/>
    </row>
    <row r="80" spans="1:9" ht="12.75" customHeight="1" x14ac:dyDescent="0.3">
      <c r="A80" s="14"/>
      <c r="D80" s="14"/>
      <c r="G80" s="14"/>
      <c r="H80" s="14"/>
      <c r="I80" s="14"/>
    </row>
    <row r="81" spans="1:9" ht="12.75" customHeight="1" x14ac:dyDescent="0.3">
      <c r="A81" s="14"/>
      <c r="D81" s="14"/>
      <c r="G81" s="14"/>
      <c r="H81" s="14"/>
      <c r="I81" s="14"/>
    </row>
    <row r="82" spans="1:9" ht="12.75" customHeight="1" x14ac:dyDescent="0.3">
      <c r="A82" s="14"/>
      <c r="D82" s="14"/>
      <c r="G82" s="14"/>
      <c r="H82" s="14"/>
      <c r="I82" s="14"/>
    </row>
    <row r="83" spans="1:9" ht="12.75" customHeight="1" x14ac:dyDescent="0.3">
      <c r="A83" s="14"/>
      <c r="D83" s="14"/>
      <c r="G83" s="14"/>
      <c r="H83" s="14"/>
      <c r="I83" s="14"/>
    </row>
    <row r="84" spans="1:9" ht="12.75" customHeight="1" x14ac:dyDescent="0.3">
      <c r="A84" s="14"/>
      <c r="D84" s="14"/>
      <c r="G84" s="14"/>
      <c r="H84" s="14"/>
      <c r="I84" s="14"/>
    </row>
    <row r="85" spans="1:9" ht="12.75" customHeight="1" x14ac:dyDescent="0.3">
      <c r="A85" s="14"/>
      <c r="D85" s="14"/>
      <c r="G85" s="14"/>
      <c r="H85" s="14"/>
      <c r="I85" s="14"/>
    </row>
    <row r="86" spans="1:9" ht="12.75" customHeight="1" x14ac:dyDescent="0.3">
      <c r="A86" s="14"/>
      <c r="D86" s="14"/>
      <c r="G86" s="14"/>
      <c r="H86" s="14"/>
      <c r="I86" s="14"/>
    </row>
    <row r="87" spans="1:9" ht="12.75" customHeight="1" x14ac:dyDescent="0.3">
      <c r="A87" s="14"/>
      <c r="D87" s="14"/>
      <c r="G87" s="14"/>
      <c r="H87" s="14"/>
      <c r="I87" s="14"/>
    </row>
    <row r="88" spans="1:9" ht="12.75" customHeight="1" x14ac:dyDescent="0.3">
      <c r="A88" s="14"/>
      <c r="D88" s="14"/>
      <c r="G88" s="14"/>
      <c r="H88" s="14"/>
      <c r="I88" s="14"/>
    </row>
    <row r="89" spans="1:9" ht="12.75" customHeight="1" x14ac:dyDescent="0.3">
      <c r="A89" s="14"/>
      <c r="D89" s="14"/>
      <c r="G89" s="14"/>
      <c r="H89" s="14"/>
      <c r="I89" s="14"/>
    </row>
    <row r="90" spans="1:9" ht="12.75" customHeight="1" x14ac:dyDescent="0.3">
      <c r="A90" s="14"/>
      <c r="D90" s="14"/>
      <c r="G90" s="14"/>
      <c r="H90" s="14"/>
      <c r="I90" s="14"/>
    </row>
    <row r="91" spans="1:9" ht="12.75" customHeight="1" x14ac:dyDescent="0.3">
      <c r="A91" s="14"/>
      <c r="D91" s="14"/>
      <c r="G91" s="14"/>
      <c r="H91" s="14"/>
      <c r="I91" s="14"/>
    </row>
    <row r="92" spans="1:9" ht="12.75" customHeight="1" x14ac:dyDescent="0.3">
      <c r="A92" s="14"/>
      <c r="D92" s="14"/>
      <c r="G92" s="14"/>
      <c r="H92" s="14"/>
      <c r="I92" s="14"/>
    </row>
    <row r="93" spans="1:9" ht="12.75" customHeight="1" x14ac:dyDescent="0.3">
      <c r="A93" s="14"/>
      <c r="D93" s="14"/>
      <c r="G93" s="14"/>
      <c r="H93" s="14"/>
      <c r="I93" s="14"/>
    </row>
    <row r="94" spans="1:9" ht="12.75" customHeight="1" x14ac:dyDescent="0.3">
      <c r="A94" s="14"/>
      <c r="D94" s="14"/>
      <c r="G94" s="14"/>
      <c r="H94" s="14"/>
      <c r="I94" s="14"/>
    </row>
    <row r="95" spans="1:9" ht="12.75" customHeight="1" x14ac:dyDescent="0.3">
      <c r="A95" s="14"/>
      <c r="D95" s="14"/>
      <c r="G95" s="14"/>
      <c r="H95" s="14"/>
      <c r="I95" s="14"/>
    </row>
    <row r="96" spans="1:9" ht="12.75" customHeight="1" x14ac:dyDescent="0.3">
      <c r="A96" s="14"/>
      <c r="D96" s="14"/>
      <c r="G96" s="14"/>
      <c r="H96" s="14"/>
      <c r="I96" s="14"/>
    </row>
    <row r="97" spans="1:9" ht="12.75" customHeight="1" x14ac:dyDescent="0.3">
      <c r="A97" s="14"/>
      <c r="D97" s="14"/>
      <c r="G97" s="14"/>
      <c r="H97" s="14"/>
      <c r="I97" s="14"/>
    </row>
    <row r="98" spans="1:9" ht="12.75" customHeight="1" x14ac:dyDescent="0.3">
      <c r="A98" s="14"/>
      <c r="D98" s="14"/>
      <c r="G98" s="14"/>
      <c r="H98" s="14"/>
      <c r="I98" s="14"/>
    </row>
    <row r="99" spans="1:9" ht="12.75" customHeight="1" x14ac:dyDescent="0.3">
      <c r="A99" s="14"/>
      <c r="D99" s="14"/>
      <c r="G99" s="14"/>
      <c r="H99" s="14"/>
      <c r="I99" s="14"/>
    </row>
    <row r="100" spans="1:9" ht="12.75" customHeight="1" x14ac:dyDescent="0.3">
      <c r="A100" s="14"/>
      <c r="D100" s="14"/>
      <c r="G100" s="14"/>
      <c r="H100" s="14"/>
      <c r="I100" s="14"/>
    </row>
    <row r="101" spans="1:9" ht="12.75" customHeight="1" x14ac:dyDescent="0.3">
      <c r="A101" s="14"/>
      <c r="D101" s="14"/>
      <c r="G101" s="14"/>
      <c r="H101" s="14"/>
      <c r="I101" s="14"/>
    </row>
    <row r="102" spans="1:9" ht="12.75" customHeight="1" x14ac:dyDescent="0.3">
      <c r="A102" s="14"/>
      <c r="D102" s="14"/>
      <c r="G102" s="14"/>
      <c r="H102" s="14"/>
      <c r="I102" s="14"/>
    </row>
    <row r="103" spans="1:9" ht="12.75" customHeight="1" x14ac:dyDescent="0.3">
      <c r="A103" s="14"/>
      <c r="D103" s="14"/>
      <c r="G103" s="14"/>
      <c r="H103" s="14"/>
      <c r="I103" s="14"/>
    </row>
    <row r="104" spans="1:9" ht="12.75" customHeight="1" x14ac:dyDescent="0.3">
      <c r="A104" s="14"/>
      <c r="D104" s="14"/>
      <c r="G104" s="14"/>
      <c r="H104" s="14"/>
      <c r="I104" s="14"/>
    </row>
    <row r="105" spans="1:9" ht="12.75" customHeight="1" x14ac:dyDescent="0.3">
      <c r="A105" s="14"/>
      <c r="D105" s="14"/>
      <c r="G105" s="14"/>
      <c r="H105" s="14"/>
      <c r="I105" s="14"/>
    </row>
    <row r="106" spans="1:9" ht="12.75" customHeight="1" x14ac:dyDescent="0.3">
      <c r="A106" s="14"/>
      <c r="D106" s="14"/>
      <c r="G106" s="14"/>
      <c r="H106" s="14"/>
      <c r="I106" s="14"/>
    </row>
    <row r="107" spans="1:9" ht="12.75" customHeight="1" x14ac:dyDescent="0.3">
      <c r="A107" s="14"/>
      <c r="D107" s="14"/>
      <c r="G107" s="14"/>
      <c r="H107" s="14"/>
      <c r="I107" s="14"/>
    </row>
    <row r="108" spans="1:9" ht="12.75" customHeight="1" x14ac:dyDescent="0.3">
      <c r="A108" s="14"/>
      <c r="D108" s="14"/>
      <c r="G108" s="14"/>
      <c r="H108" s="14"/>
      <c r="I108" s="14"/>
    </row>
    <row r="109" spans="1:9" ht="12.75" customHeight="1" x14ac:dyDescent="0.3">
      <c r="A109" s="14"/>
      <c r="D109" s="14"/>
      <c r="G109" s="14"/>
      <c r="H109" s="14"/>
      <c r="I109" s="14"/>
    </row>
    <row r="110" spans="1:9" ht="12.75" customHeight="1" x14ac:dyDescent="0.3">
      <c r="A110" s="14"/>
      <c r="D110" s="14"/>
      <c r="G110" s="14"/>
      <c r="H110" s="14"/>
      <c r="I110" s="14"/>
    </row>
    <row r="111" spans="1:9" ht="12.75" customHeight="1" x14ac:dyDescent="0.3">
      <c r="A111" s="14"/>
      <c r="D111" s="14"/>
      <c r="G111" s="14"/>
      <c r="H111" s="14"/>
      <c r="I111" s="14"/>
    </row>
    <row r="112" spans="1:9" ht="12.75" customHeight="1" x14ac:dyDescent="0.3">
      <c r="A112" s="14"/>
      <c r="D112" s="14"/>
      <c r="G112" s="14"/>
      <c r="H112" s="14"/>
      <c r="I112" s="14"/>
    </row>
    <row r="113" spans="1:9" ht="12.75" customHeight="1" x14ac:dyDescent="0.3">
      <c r="A113" s="14"/>
      <c r="D113" s="14"/>
      <c r="G113" s="14"/>
      <c r="H113" s="14"/>
      <c r="I113" s="14"/>
    </row>
    <row r="114" spans="1:9" ht="12.75" customHeight="1" x14ac:dyDescent="0.3">
      <c r="A114" s="14"/>
      <c r="D114" s="14"/>
      <c r="G114" s="14"/>
      <c r="H114" s="14"/>
      <c r="I114" s="14"/>
    </row>
    <row r="115" spans="1:9" ht="12.75" customHeight="1" x14ac:dyDescent="0.3">
      <c r="A115" s="14"/>
      <c r="D115" s="14"/>
      <c r="G115" s="14"/>
      <c r="H115" s="14"/>
      <c r="I115" s="14"/>
    </row>
    <row r="116" spans="1:9" ht="12.75" customHeight="1" x14ac:dyDescent="0.3">
      <c r="A116" s="14"/>
      <c r="D116" s="14"/>
      <c r="G116" s="14"/>
      <c r="H116" s="14"/>
      <c r="I116" s="14"/>
    </row>
    <row r="117" spans="1:9" ht="12.75" customHeight="1" x14ac:dyDescent="0.3">
      <c r="A117" s="14"/>
      <c r="D117" s="14"/>
      <c r="G117" s="14"/>
      <c r="H117" s="14"/>
      <c r="I117" s="14"/>
    </row>
    <row r="118" spans="1:9" ht="12.75" customHeight="1" x14ac:dyDescent="0.3">
      <c r="A118" s="14"/>
      <c r="D118" s="14"/>
      <c r="G118" s="14"/>
      <c r="H118" s="14"/>
      <c r="I118" s="14"/>
    </row>
    <row r="119" spans="1:9" ht="12.75" customHeight="1" x14ac:dyDescent="0.3">
      <c r="A119" s="14"/>
      <c r="D119" s="14"/>
      <c r="G119" s="14"/>
      <c r="H119" s="14"/>
      <c r="I119" s="14"/>
    </row>
    <row r="120" spans="1:9" ht="12.75" customHeight="1" x14ac:dyDescent="0.3">
      <c r="A120" s="14"/>
      <c r="D120" s="14"/>
      <c r="G120" s="14"/>
      <c r="H120" s="14"/>
      <c r="I120" s="14"/>
    </row>
    <row r="121" spans="1:9" ht="12.75" customHeight="1" x14ac:dyDescent="0.3">
      <c r="A121" s="14"/>
      <c r="D121" s="14"/>
      <c r="G121" s="14"/>
      <c r="H121" s="14"/>
      <c r="I121" s="14"/>
    </row>
    <row r="122" spans="1:9" ht="12.75" customHeight="1" x14ac:dyDescent="0.3">
      <c r="A122" s="14"/>
      <c r="D122" s="14"/>
      <c r="G122" s="14"/>
      <c r="H122" s="14"/>
      <c r="I122" s="14"/>
    </row>
    <row r="123" spans="1:9" ht="12.75" customHeight="1" x14ac:dyDescent="0.3">
      <c r="A123" s="14"/>
      <c r="D123" s="14"/>
      <c r="G123" s="14"/>
      <c r="H123" s="14"/>
      <c r="I123" s="14"/>
    </row>
    <row r="124" spans="1:9" ht="12.75" customHeight="1" x14ac:dyDescent="0.3">
      <c r="A124" s="14"/>
      <c r="D124" s="14"/>
      <c r="G124" s="14"/>
      <c r="H124" s="14"/>
      <c r="I124" s="14"/>
    </row>
    <row r="125" spans="1:9" ht="12.75" customHeight="1" x14ac:dyDescent="0.3">
      <c r="A125" s="14"/>
      <c r="D125" s="14"/>
      <c r="G125" s="14"/>
      <c r="H125" s="14"/>
      <c r="I125" s="14"/>
    </row>
    <row r="126" spans="1:9" ht="12.75" customHeight="1" x14ac:dyDescent="0.3">
      <c r="A126" s="14"/>
      <c r="D126" s="14"/>
      <c r="G126" s="14"/>
      <c r="H126" s="14"/>
      <c r="I126" s="14"/>
    </row>
    <row r="127" spans="1:9" ht="12.75" customHeight="1" x14ac:dyDescent="0.3">
      <c r="A127" s="14"/>
      <c r="D127" s="14"/>
      <c r="G127" s="14"/>
      <c r="H127" s="14"/>
      <c r="I127" s="14"/>
    </row>
    <row r="128" spans="1:9" ht="12.75" customHeight="1" x14ac:dyDescent="0.3">
      <c r="A128" s="14"/>
      <c r="D128" s="14"/>
      <c r="G128" s="14"/>
      <c r="H128" s="14"/>
      <c r="I128" s="14"/>
    </row>
    <row r="129" spans="1:9" ht="12.75" customHeight="1" x14ac:dyDescent="0.3">
      <c r="A129" s="14"/>
      <c r="D129" s="14"/>
      <c r="G129" s="14"/>
      <c r="H129" s="14"/>
      <c r="I129" s="14"/>
    </row>
    <row r="130" spans="1:9" ht="12.75" customHeight="1" x14ac:dyDescent="0.3">
      <c r="A130" s="14"/>
      <c r="D130" s="14"/>
      <c r="G130" s="14"/>
      <c r="H130" s="14"/>
      <c r="I130" s="14"/>
    </row>
    <row r="131" spans="1:9" ht="12.75" customHeight="1" x14ac:dyDescent="0.3">
      <c r="A131" s="14"/>
      <c r="D131" s="14"/>
      <c r="G131" s="14"/>
      <c r="H131" s="14"/>
      <c r="I131" s="14"/>
    </row>
    <row r="132" spans="1:9" ht="12.75" customHeight="1" x14ac:dyDescent="0.3">
      <c r="A132" s="14"/>
      <c r="D132" s="14"/>
      <c r="G132" s="14"/>
      <c r="H132" s="14"/>
      <c r="I132" s="14"/>
    </row>
    <row r="133" spans="1:9" ht="12.75" customHeight="1" x14ac:dyDescent="0.3">
      <c r="A133" s="14"/>
      <c r="D133" s="14"/>
      <c r="G133" s="14"/>
      <c r="H133" s="14"/>
      <c r="I133" s="14"/>
    </row>
    <row r="134" spans="1:9" ht="12.75" customHeight="1" x14ac:dyDescent="0.3">
      <c r="A134" s="14"/>
      <c r="D134" s="14"/>
      <c r="G134" s="14"/>
      <c r="H134" s="14"/>
      <c r="I134" s="14"/>
    </row>
    <row r="135" spans="1:9" ht="12.75" customHeight="1" x14ac:dyDescent="0.3">
      <c r="A135" s="14"/>
      <c r="D135" s="14"/>
      <c r="G135" s="14"/>
      <c r="H135" s="14"/>
      <c r="I135" s="14"/>
    </row>
    <row r="136" spans="1:9" ht="12.75" customHeight="1" x14ac:dyDescent="0.3">
      <c r="A136" s="14"/>
      <c r="D136" s="14"/>
      <c r="G136" s="14"/>
      <c r="H136" s="14"/>
      <c r="I136" s="14"/>
    </row>
    <row r="137" spans="1:9" ht="12.75" customHeight="1" x14ac:dyDescent="0.3">
      <c r="A137" s="14"/>
      <c r="D137" s="14"/>
      <c r="G137" s="14"/>
      <c r="H137" s="14"/>
      <c r="I137" s="14"/>
    </row>
    <row r="138" spans="1:9" ht="12.75" customHeight="1" x14ac:dyDescent="0.3">
      <c r="A138" s="14"/>
      <c r="D138" s="14"/>
      <c r="G138" s="14"/>
      <c r="H138" s="14"/>
      <c r="I138" s="14"/>
    </row>
    <row r="139" spans="1:9" ht="12.75" customHeight="1" x14ac:dyDescent="0.3">
      <c r="A139" s="14"/>
      <c r="D139" s="14"/>
      <c r="G139" s="14"/>
      <c r="H139" s="14"/>
      <c r="I139" s="14"/>
    </row>
    <row r="140" spans="1:9" ht="12.75" customHeight="1" x14ac:dyDescent="0.3">
      <c r="A140" s="14"/>
      <c r="D140" s="14"/>
      <c r="G140" s="14"/>
      <c r="H140" s="14"/>
      <c r="I140" s="14"/>
    </row>
    <row r="141" spans="1:9" ht="12.75" customHeight="1" x14ac:dyDescent="0.3">
      <c r="A141" s="14"/>
      <c r="D141" s="14"/>
      <c r="G141" s="14"/>
      <c r="H141" s="14"/>
      <c r="I141" s="14"/>
    </row>
    <row r="142" spans="1:9" ht="12.75" customHeight="1" x14ac:dyDescent="0.3">
      <c r="A142" s="14"/>
      <c r="D142" s="14"/>
      <c r="G142" s="14"/>
      <c r="H142" s="14"/>
      <c r="I142" s="14"/>
    </row>
    <row r="143" spans="1:9" ht="12.75" customHeight="1" x14ac:dyDescent="0.3">
      <c r="A143" s="14"/>
      <c r="D143" s="14"/>
      <c r="G143" s="14"/>
      <c r="H143" s="14"/>
      <c r="I143" s="14"/>
    </row>
    <row r="144" spans="1:9" ht="12.75" customHeight="1" x14ac:dyDescent="0.3">
      <c r="A144" s="14"/>
      <c r="D144" s="14"/>
      <c r="G144" s="14"/>
      <c r="H144" s="14"/>
      <c r="I144" s="14"/>
    </row>
    <row r="145" spans="1:9" ht="12.75" customHeight="1" x14ac:dyDescent="0.3">
      <c r="A145" s="14"/>
      <c r="D145" s="14"/>
      <c r="G145" s="14"/>
      <c r="H145" s="14"/>
      <c r="I145" s="14"/>
    </row>
    <row r="146" spans="1:9" ht="12.75" customHeight="1" x14ac:dyDescent="0.3">
      <c r="A146" s="14"/>
      <c r="D146" s="14"/>
      <c r="G146" s="14"/>
      <c r="H146" s="14"/>
      <c r="I146" s="14"/>
    </row>
    <row r="147" spans="1:9" ht="12.75" customHeight="1" x14ac:dyDescent="0.3">
      <c r="A147" s="14"/>
      <c r="D147" s="14"/>
      <c r="G147" s="14"/>
      <c r="H147" s="14"/>
      <c r="I147" s="14"/>
    </row>
    <row r="148" spans="1:9" ht="12.75" customHeight="1" x14ac:dyDescent="0.3">
      <c r="A148" s="14"/>
      <c r="D148" s="14"/>
      <c r="G148" s="14"/>
      <c r="H148" s="14"/>
      <c r="I148" s="14"/>
    </row>
    <row r="149" spans="1:9" ht="12.75" customHeight="1" x14ac:dyDescent="0.3">
      <c r="A149" s="14"/>
      <c r="D149" s="14"/>
      <c r="G149" s="14"/>
      <c r="H149" s="14"/>
      <c r="I149" s="14"/>
    </row>
    <row r="150" spans="1:9" ht="12.75" customHeight="1" x14ac:dyDescent="0.3">
      <c r="A150" s="14"/>
      <c r="D150" s="14"/>
      <c r="G150" s="14"/>
      <c r="H150" s="14"/>
      <c r="I150" s="14"/>
    </row>
    <row r="151" spans="1:9" ht="12.75" customHeight="1" x14ac:dyDescent="0.3">
      <c r="A151" s="14"/>
      <c r="D151" s="14"/>
      <c r="G151" s="14"/>
      <c r="H151" s="14"/>
      <c r="I151" s="14"/>
    </row>
    <row r="152" spans="1:9" ht="12.75" customHeight="1" x14ac:dyDescent="0.3">
      <c r="A152" s="14"/>
      <c r="D152" s="14"/>
      <c r="G152" s="14"/>
      <c r="H152" s="14"/>
      <c r="I152" s="14"/>
    </row>
    <row r="153" spans="1:9" ht="12.75" customHeight="1" x14ac:dyDescent="0.3">
      <c r="A153" s="14"/>
      <c r="D153" s="14"/>
      <c r="G153" s="14"/>
      <c r="H153" s="14"/>
      <c r="I153" s="14"/>
    </row>
    <row r="154" spans="1:9" ht="12.75" customHeight="1" x14ac:dyDescent="0.3">
      <c r="A154" s="14"/>
      <c r="D154" s="14"/>
      <c r="G154" s="14"/>
      <c r="H154" s="14"/>
      <c r="I154" s="14"/>
    </row>
    <row r="155" spans="1:9" ht="12.75" customHeight="1" x14ac:dyDescent="0.3">
      <c r="A155" s="14"/>
      <c r="D155" s="14"/>
      <c r="G155" s="14"/>
      <c r="H155" s="14"/>
      <c r="I155" s="14"/>
    </row>
    <row r="156" spans="1:9" ht="12.75" customHeight="1" x14ac:dyDescent="0.3">
      <c r="A156" s="14"/>
      <c r="D156" s="14"/>
      <c r="G156" s="14"/>
      <c r="H156" s="14"/>
      <c r="I156" s="14"/>
    </row>
    <row r="157" spans="1:9" ht="12.75" customHeight="1" x14ac:dyDescent="0.3">
      <c r="A157" s="14"/>
      <c r="D157" s="14"/>
      <c r="G157" s="14"/>
      <c r="H157" s="14"/>
      <c r="I157" s="14"/>
    </row>
    <row r="158" spans="1:9" ht="12.75" customHeight="1" x14ac:dyDescent="0.3">
      <c r="A158" s="14"/>
      <c r="D158" s="14"/>
      <c r="G158" s="14"/>
      <c r="H158" s="14"/>
      <c r="I158" s="14"/>
    </row>
    <row r="159" spans="1:9" ht="12.75" customHeight="1" x14ac:dyDescent="0.3">
      <c r="A159" s="14"/>
      <c r="D159" s="14"/>
      <c r="G159" s="14"/>
      <c r="H159" s="14"/>
      <c r="I159" s="14"/>
    </row>
    <row r="160" spans="1:9" ht="12.75" customHeight="1" x14ac:dyDescent="0.3">
      <c r="A160" s="14"/>
      <c r="D160" s="14"/>
      <c r="G160" s="14"/>
      <c r="H160" s="14"/>
      <c r="I160" s="14"/>
    </row>
    <row r="161" spans="1:9" ht="12.75" customHeight="1" x14ac:dyDescent="0.3">
      <c r="A161" s="14"/>
      <c r="D161" s="14"/>
      <c r="G161" s="14"/>
      <c r="H161" s="14"/>
      <c r="I161" s="14"/>
    </row>
    <row r="162" spans="1:9" ht="12.75" customHeight="1" x14ac:dyDescent="0.3">
      <c r="A162" s="14"/>
      <c r="D162" s="14"/>
      <c r="G162" s="14"/>
      <c r="H162" s="14"/>
      <c r="I162" s="14"/>
    </row>
    <row r="163" spans="1:9" ht="12.75" customHeight="1" x14ac:dyDescent="0.3">
      <c r="A163" s="14"/>
      <c r="D163" s="14"/>
      <c r="G163" s="14"/>
      <c r="H163" s="14"/>
      <c r="I163" s="14"/>
    </row>
    <row r="164" spans="1:9" ht="12.75" customHeight="1" x14ac:dyDescent="0.3">
      <c r="A164" s="14"/>
      <c r="D164" s="14"/>
      <c r="G164" s="14"/>
      <c r="H164" s="14"/>
      <c r="I164" s="14"/>
    </row>
    <row r="165" spans="1:9" ht="12.75" customHeight="1" x14ac:dyDescent="0.3">
      <c r="A165" s="14"/>
      <c r="D165" s="14"/>
      <c r="G165" s="14"/>
      <c r="H165" s="14"/>
      <c r="I165" s="14"/>
    </row>
    <row r="166" spans="1:9" ht="12.75" customHeight="1" x14ac:dyDescent="0.3">
      <c r="A166" s="14"/>
      <c r="D166" s="14"/>
      <c r="G166" s="14"/>
      <c r="H166" s="14"/>
      <c r="I166" s="14"/>
    </row>
    <row r="167" spans="1:9" ht="12.75" customHeight="1" x14ac:dyDescent="0.3">
      <c r="A167" s="14"/>
      <c r="D167" s="14"/>
      <c r="G167" s="14"/>
      <c r="H167" s="14"/>
      <c r="I167" s="14"/>
    </row>
    <row r="168" spans="1:9" ht="12.75" customHeight="1" x14ac:dyDescent="0.3">
      <c r="A168" s="14"/>
      <c r="D168" s="14"/>
      <c r="G168" s="14"/>
      <c r="H168" s="14"/>
      <c r="I168" s="14"/>
    </row>
    <row r="169" spans="1:9" ht="12.75" customHeight="1" x14ac:dyDescent="0.3">
      <c r="A169" s="14"/>
      <c r="D169" s="14"/>
      <c r="G169" s="14"/>
      <c r="H169" s="14"/>
      <c r="I169" s="14"/>
    </row>
    <row r="170" spans="1:9" ht="12.75" customHeight="1" x14ac:dyDescent="0.3">
      <c r="A170" s="14"/>
      <c r="D170" s="14"/>
      <c r="G170" s="14"/>
      <c r="H170" s="14"/>
      <c r="I170" s="14"/>
    </row>
    <row r="171" spans="1:9" ht="12.75" customHeight="1" x14ac:dyDescent="0.3">
      <c r="A171" s="14"/>
      <c r="D171" s="14"/>
      <c r="G171" s="14"/>
      <c r="H171" s="14"/>
      <c r="I171" s="14"/>
    </row>
    <row r="172" spans="1:9" ht="12.75" customHeight="1" x14ac:dyDescent="0.3">
      <c r="A172" s="14"/>
      <c r="D172" s="14"/>
      <c r="G172" s="14"/>
      <c r="H172" s="14"/>
      <c r="I172" s="14"/>
    </row>
    <row r="173" spans="1:9" ht="12.75" customHeight="1" x14ac:dyDescent="0.3">
      <c r="A173" s="14"/>
      <c r="D173" s="14"/>
      <c r="G173" s="14"/>
      <c r="H173" s="14"/>
      <c r="I173" s="14"/>
    </row>
    <row r="174" spans="1:9" ht="12.75" customHeight="1" x14ac:dyDescent="0.3">
      <c r="A174" s="14"/>
      <c r="D174" s="14"/>
      <c r="G174" s="14"/>
      <c r="H174" s="14"/>
      <c r="I174" s="14"/>
    </row>
    <row r="175" spans="1:9" ht="12.75" customHeight="1" x14ac:dyDescent="0.3">
      <c r="A175" s="14"/>
      <c r="D175" s="14"/>
      <c r="G175" s="14"/>
      <c r="H175" s="14"/>
      <c r="I175" s="14"/>
    </row>
    <row r="176" spans="1:9" ht="12.75" customHeight="1" x14ac:dyDescent="0.3">
      <c r="A176" s="14"/>
      <c r="D176" s="14"/>
      <c r="G176" s="14"/>
      <c r="H176" s="14"/>
      <c r="I176" s="14"/>
    </row>
    <row r="177" spans="1:9" ht="12.75" customHeight="1" x14ac:dyDescent="0.3">
      <c r="A177" s="14"/>
      <c r="D177" s="14"/>
      <c r="G177" s="14"/>
      <c r="H177" s="14"/>
      <c r="I177" s="14"/>
    </row>
    <row r="178" spans="1:9" ht="12.75" customHeight="1" x14ac:dyDescent="0.3">
      <c r="A178" s="14"/>
      <c r="D178" s="14"/>
      <c r="G178" s="14"/>
      <c r="H178" s="14"/>
      <c r="I178" s="14"/>
    </row>
    <row r="179" spans="1:9" ht="12.75" customHeight="1" x14ac:dyDescent="0.3">
      <c r="A179" s="14"/>
      <c r="D179" s="14"/>
      <c r="G179" s="14"/>
      <c r="H179" s="14"/>
      <c r="I179" s="14"/>
    </row>
    <row r="180" spans="1:9" ht="12.75" customHeight="1" x14ac:dyDescent="0.3">
      <c r="A180" s="14"/>
      <c r="D180" s="14"/>
      <c r="G180" s="14"/>
      <c r="H180" s="14"/>
      <c r="I180" s="14"/>
    </row>
    <row r="181" spans="1:9" ht="12.75" customHeight="1" x14ac:dyDescent="0.3">
      <c r="A181" s="14"/>
      <c r="D181" s="14"/>
      <c r="G181" s="14"/>
      <c r="H181" s="14"/>
      <c r="I181" s="14"/>
    </row>
    <row r="182" spans="1:9" ht="12.75" customHeight="1" x14ac:dyDescent="0.3">
      <c r="A182" s="14"/>
      <c r="D182" s="14"/>
      <c r="G182" s="14"/>
      <c r="H182" s="14"/>
      <c r="I182" s="14"/>
    </row>
    <row r="183" spans="1:9" ht="12.75" customHeight="1" x14ac:dyDescent="0.3">
      <c r="A183" s="14"/>
      <c r="D183" s="14"/>
      <c r="G183" s="14"/>
      <c r="H183" s="14"/>
      <c r="I183" s="14"/>
    </row>
    <row r="184" spans="1:9" ht="12.75" customHeight="1" x14ac:dyDescent="0.3">
      <c r="A184" s="14"/>
      <c r="D184" s="14"/>
      <c r="G184" s="14"/>
      <c r="H184" s="14"/>
      <c r="I184" s="14"/>
    </row>
    <row r="185" spans="1:9" ht="12.75" customHeight="1" x14ac:dyDescent="0.3">
      <c r="A185" s="14"/>
      <c r="D185" s="14"/>
      <c r="G185" s="14"/>
      <c r="H185" s="14"/>
      <c r="I185" s="14"/>
    </row>
    <row r="186" spans="1:9" ht="12.75" customHeight="1" x14ac:dyDescent="0.3">
      <c r="A186" s="14"/>
      <c r="D186" s="14"/>
      <c r="G186" s="14"/>
      <c r="H186" s="14"/>
      <c r="I186" s="14"/>
    </row>
    <row r="187" spans="1:9" ht="12.75" customHeight="1" x14ac:dyDescent="0.3">
      <c r="A187" s="14"/>
      <c r="D187" s="14"/>
      <c r="G187" s="14"/>
      <c r="H187" s="14"/>
      <c r="I187" s="14"/>
    </row>
    <row r="188" spans="1:9" ht="12.75" customHeight="1" x14ac:dyDescent="0.3">
      <c r="A188" s="14"/>
      <c r="D188" s="14"/>
      <c r="G188" s="14"/>
      <c r="H188" s="14"/>
      <c r="I188" s="14"/>
    </row>
    <row r="189" spans="1:9" ht="12.75" customHeight="1" x14ac:dyDescent="0.3">
      <c r="A189" s="14"/>
      <c r="D189" s="14"/>
      <c r="G189" s="14"/>
      <c r="H189" s="14"/>
      <c r="I189" s="14"/>
    </row>
    <row r="190" spans="1:9" ht="12.75" customHeight="1" x14ac:dyDescent="0.3">
      <c r="A190" s="14"/>
      <c r="D190" s="14"/>
      <c r="G190" s="14"/>
      <c r="H190" s="14"/>
      <c r="I190" s="14"/>
    </row>
    <row r="191" spans="1:9" ht="12.75" customHeight="1" x14ac:dyDescent="0.3">
      <c r="A191" s="14"/>
      <c r="D191" s="14"/>
      <c r="G191" s="14"/>
      <c r="H191" s="14"/>
      <c r="I191" s="14"/>
    </row>
    <row r="192" spans="1:9" ht="12.75" customHeight="1" x14ac:dyDescent="0.3">
      <c r="A192" s="14"/>
      <c r="D192" s="14"/>
      <c r="G192" s="14"/>
      <c r="H192" s="14"/>
      <c r="I192" s="14"/>
    </row>
    <row r="193" spans="1:9" ht="12.75" customHeight="1" x14ac:dyDescent="0.3">
      <c r="A193" s="14"/>
      <c r="D193" s="14"/>
      <c r="G193" s="14"/>
      <c r="H193" s="14"/>
      <c r="I193" s="14"/>
    </row>
    <row r="194" spans="1:9" ht="12.75" customHeight="1" x14ac:dyDescent="0.3">
      <c r="A194" s="14"/>
      <c r="D194" s="14"/>
      <c r="G194" s="14"/>
      <c r="H194" s="14"/>
      <c r="I194" s="14"/>
    </row>
    <row r="195" spans="1:9" ht="12.75" customHeight="1" x14ac:dyDescent="0.3">
      <c r="A195" s="14"/>
      <c r="D195" s="14"/>
      <c r="G195" s="14"/>
      <c r="H195" s="14"/>
      <c r="I195" s="14"/>
    </row>
    <row r="196" spans="1:9" ht="12.75" customHeight="1" x14ac:dyDescent="0.3">
      <c r="A196" s="14"/>
      <c r="D196" s="14"/>
      <c r="G196" s="14"/>
      <c r="H196" s="14"/>
      <c r="I196" s="14"/>
    </row>
    <row r="197" spans="1:9" ht="12.75" customHeight="1" x14ac:dyDescent="0.3">
      <c r="A197" s="14"/>
      <c r="D197" s="14"/>
      <c r="G197" s="14"/>
      <c r="H197" s="14"/>
      <c r="I197" s="14"/>
    </row>
    <row r="198" spans="1:9" ht="12.75" customHeight="1" x14ac:dyDescent="0.3">
      <c r="A198" s="14"/>
      <c r="D198" s="14"/>
      <c r="G198" s="14"/>
      <c r="H198" s="14"/>
      <c r="I198" s="14"/>
    </row>
    <row r="199" spans="1:9" ht="12.75" customHeight="1" x14ac:dyDescent="0.3">
      <c r="A199" s="14"/>
      <c r="D199" s="14"/>
      <c r="G199" s="14"/>
      <c r="H199" s="14"/>
      <c r="I199" s="14"/>
    </row>
    <row r="200" spans="1:9" ht="12.75" customHeight="1" x14ac:dyDescent="0.3">
      <c r="A200" s="14"/>
      <c r="D200" s="14"/>
      <c r="G200" s="14"/>
      <c r="H200" s="14"/>
      <c r="I200" s="14"/>
    </row>
    <row r="201" spans="1:9" ht="12.75" customHeight="1" x14ac:dyDescent="0.3">
      <c r="A201" s="14"/>
      <c r="D201" s="14"/>
      <c r="G201" s="14"/>
      <c r="H201" s="14"/>
      <c r="I201" s="14"/>
    </row>
    <row r="202" spans="1:9" ht="12.75" customHeight="1" x14ac:dyDescent="0.3">
      <c r="A202" s="14"/>
      <c r="D202" s="14"/>
      <c r="G202" s="14"/>
      <c r="H202" s="14"/>
      <c r="I202" s="14"/>
    </row>
    <row r="203" spans="1:9" ht="12.75" customHeight="1" x14ac:dyDescent="0.3">
      <c r="A203" s="14"/>
      <c r="D203" s="14"/>
      <c r="G203" s="14"/>
      <c r="H203" s="14"/>
      <c r="I203" s="14"/>
    </row>
    <row r="204" spans="1:9" ht="12.75" customHeight="1" x14ac:dyDescent="0.3">
      <c r="A204" s="14"/>
      <c r="D204" s="14"/>
      <c r="G204" s="14"/>
      <c r="H204" s="14"/>
      <c r="I204" s="14"/>
    </row>
    <row r="205" spans="1:9" ht="12.75" customHeight="1" x14ac:dyDescent="0.3">
      <c r="A205" s="14"/>
      <c r="D205" s="14"/>
      <c r="G205" s="14"/>
      <c r="H205" s="14"/>
      <c r="I205" s="14"/>
    </row>
    <row r="206" spans="1:9" ht="12.75" customHeight="1" x14ac:dyDescent="0.3">
      <c r="A206" s="14"/>
      <c r="D206" s="14"/>
      <c r="G206" s="14"/>
      <c r="H206" s="14"/>
      <c r="I206" s="14"/>
    </row>
    <row r="207" spans="1:9" ht="12.75" customHeight="1" x14ac:dyDescent="0.3">
      <c r="A207" s="14"/>
      <c r="D207" s="14"/>
      <c r="G207" s="14"/>
      <c r="H207" s="14"/>
      <c r="I207" s="14"/>
    </row>
    <row r="208" spans="1:9" ht="12.75" customHeight="1" x14ac:dyDescent="0.3">
      <c r="A208" s="14"/>
      <c r="D208" s="14"/>
      <c r="G208" s="14"/>
      <c r="H208" s="14"/>
      <c r="I208" s="14"/>
    </row>
    <row r="209" spans="1:9" ht="12.75" customHeight="1" x14ac:dyDescent="0.3">
      <c r="A209" s="14"/>
      <c r="D209" s="14"/>
      <c r="G209" s="14"/>
      <c r="H209" s="14"/>
      <c r="I209" s="14"/>
    </row>
    <row r="210" spans="1:9" ht="12.75" customHeight="1" x14ac:dyDescent="0.3">
      <c r="A210" s="14"/>
      <c r="D210" s="14"/>
      <c r="G210" s="14"/>
      <c r="H210" s="14"/>
      <c r="I210" s="14"/>
    </row>
    <row r="211" spans="1:9" ht="12.75" customHeight="1" x14ac:dyDescent="0.3">
      <c r="A211" s="14"/>
      <c r="D211" s="14"/>
      <c r="G211" s="14"/>
      <c r="H211" s="14"/>
      <c r="I211" s="14"/>
    </row>
    <row r="212" spans="1:9" ht="12.75" customHeight="1" x14ac:dyDescent="0.3">
      <c r="A212" s="14"/>
      <c r="D212" s="14"/>
      <c r="G212" s="14"/>
      <c r="H212" s="14"/>
      <c r="I212" s="14"/>
    </row>
    <row r="213" spans="1:9" ht="12.75" customHeight="1" x14ac:dyDescent="0.3">
      <c r="A213" s="14"/>
      <c r="D213" s="14"/>
      <c r="G213" s="14"/>
      <c r="H213" s="14"/>
      <c r="I213" s="14"/>
    </row>
    <row r="214" spans="1:9" ht="12.75" customHeight="1" x14ac:dyDescent="0.3">
      <c r="A214" s="14"/>
      <c r="D214" s="14"/>
      <c r="G214" s="14"/>
      <c r="H214" s="14"/>
      <c r="I214" s="14"/>
    </row>
    <row r="215" spans="1:9" ht="12.75" customHeight="1" x14ac:dyDescent="0.3">
      <c r="A215" s="14"/>
      <c r="D215" s="14"/>
      <c r="G215" s="14"/>
      <c r="H215" s="14"/>
      <c r="I215" s="14"/>
    </row>
    <row r="216" spans="1:9" ht="12.75" customHeight="1" x14ac:dyDescent="0.3">
      <c r="A216" s="14"/>
      <c r="D216" s="14"/>
      <c r="G216" s="14"/>
      <c r="H216" s="14"/>
      <c r="I216" s="14"/>
    </row>
    <row r="217" spans="1:9" ht="12.75" customHeight="1" x14ac:dyDescent="0.3">
      <c r="A217" s="14"/>
      <c r="D217" s="14"/>
      <c r="G217" s="14"/>
      <c r="H217" s="14"/>
      <c r="I217" s="14"/>
    </row>
    <row r="218" spans="1:9" ht="12.75" customHeight="1" x14ac:dyDescent="0.3">
      <c r="A218" s="14"/>
      <c r="D218" s="14"/>
      <c r="G218" s="14"/>
      <c r="H218" s="14"/>
      <c r="I218" s="14"/>
    </row>
    <row r="219" spans="1:9" ht="12.75" customHeight="1" x14ac:dyDescent="0.3">
      <c r="A219" s="14"/>
      <c r="D219" s="14"/>
      <c r="G219" s="14"/>
      <c r="H219" s="14"/>
      <c r="I219" s="14"/>
    </row>
    <row r="220" spans="1:9" ht="12.75" customHeight="1" x14ac:dyDescent="0.3">
      <c r="A220" s="14"/>
      <c r="D220" s="14"/>
      <c r="G220" s="14"/>
      <c r="H220" s="14"/>
      <c r="I220" s="14"/>
    </row>
    <row r="221" spans="1:9" ht="12.75" customHeight="1" x14ac:dyDescent="0.3">
      <c r="A221" s="14"/>
      <c r="D221" s="14"/>
      <c r="G221" s="14"/>
      <c r="H221" s="14"/>
      <c r="I221" s="14"/>
    </row>
    <row r="222" spans="1:9" ht="12.75" customHeight="1" x14ac:dyDescent="0.3">
      <c r="A222" s="14"/>
      <c r="D222" s="14"/>
      <c r="G222" s="14"/>
      <c r="H222" s="14"/>
      <c r="I222" s="14"/>
    </row>
    <row r="223" spans="1:9" ht="12.75" customHeight="1" x14ac:dyDescent="0.3">
      <c r="A223" s="14"/>
      <c r="D223" s="14"/>
      <c r="G223" s="14"/>
      <c r="H223" s="14"/>
      <c r="I223" s="14"/>
    </row>
    <row r="224" spans="1:9" ht="12.75" customHeight="1" x14ac:dyDescent="0.3">
      <c r="A224" s="14"/>
      <c r="D224" s="14"/>
      <c r="G224" s="14"/>
      <c r="H224" s="14"/>
      <c r="I224" s="14"/>
    </row>
    <row r="225" spans="1:9" ht="12.75" customHeight="1" x14ac:dyDescent="0.3">
      <c r="A225" s="14"/>
      <c r="D225" s="14"/>
      <c r="G225" s="14"/>
      <c r="H225" s="14"/>
      <c r="I225" s="14"/>
    </row>
    <row r="226" spans="1:9" ht="12.75" customHeight="1" x14ac:dyDescent="0.3">
      <c r="A226" s="14"/>
      <c r="D226" s="14"/>
      <c r="G226" s="14"/>
      <c r="H226" s="14"/>
      <c r="I226" s="14"/>
    </row>
    <row r="227" spans="1:9" ht="12.75" customHeight="1" x14ac:dyDescent="0.3">
      <c r="A227" s="14"/>
      <c r="D227" s="14"/>
      <c r="G227" s="14"/>
      <c r="H227" s="14"/>
      <c r="I227" s="14"/>
    </row>
    <row r="228" spans="1:9" ht="12.75" customHeight="1" x14ac:dyDescent="0.3">
      <c r="A228" s="14"/>
      <c r="D228" s="14"/>
      <c r="G228" s="14"/>
      <c r="H228" s="14"/>
      <c r="I228" s="14"/>
    </row>
    <row r="229" spans="1:9" ht="12.75" customHeight="1" x14ac:dyDescent="0.3">
      <c r="A229" s="14"/>
      <c r="D229" s="14"/>
      <c r="G229" s="14"/>
      <c r="H229" s="14"/>
      <c r="I229" s="14"/>
    </row>
    <row r="230" spans="1:9" ht="12.75" customHeight="1" x14ac:dyDescent="0.3">
      <c r="A230" s="14"/>
      <c r="D230" s="14"/>
      <c r="G230" s="14"/>
      <c r="H230" s="14"/>
      <c r="I230" s="14"/>
    </row>
    <row r="231" spans="1:9" ht="12.75" customHeight="1" x14ac:dyDescent="0.3">
      <c r="A231" s="14"/>
      <c r="D231" s="14"/>
      <c r="G231" s="14"/>
      <c r="H231" s="14"/>
      <c r="I231" s="14"/>
    </row>
    <row r="232" spans="1:9" ht="12.75" customHeight="1" x14ac:dyDescent="0.3">
      <c r="A232" s="14"/>
      <c r="D232" s="14"/>
      <c r="G232" s="14"/>
      <c r="H232" s="14"/>
      <c r="I232" s="14"/>
    </row>
    <row r="233" spans="1:9" ht="12.75" customHeight="1" x14ac:dyDescent="0.3">
      <c r="A233" s="14"/>
      <c r="D233" s="14"/>
      <c r="G233" s="14"/>
      <c r="H233" s="14"/>
      <c r="I233" s="14"/>
    </row>
    <row r="234" spans="1:9" ht="12.75" customHeight="1" x14ac:dyDescent="0.3">
      <c r="A234" s="14"/>
      <c r="D234" s="14"/>
      <c r="G234" s="14"/>
      <c r="H234" s="14"/>
      <c r="I234" s="14"/>
    </row>
    <row r="235" spans="1:9" ht="12.75" customHeight="1" x14ac:dyDescent="0.3">
      <c r="A235" s="14"/>
      <c r="D235" s="14"/>
      <c r="G235" s="14"/>
      <c r="H235" s="14"/>
      <c r="I235" s="14"/>
    </row>
    <row r="236" spans="1:9" ht="12.75" customHeight="1" x14ac:dyDescent="0.3">
      <c r="A236" s="14"/>
      <c r="D236" s="14"/>
      <c r="G236" s="14"/>
      <c r="H236" s="14"/>
      <c r="I236" s="14"/>
    </row>
    <row r="237" spans="1:9" ht="12.75" customHeight="1" x14ac:dyDescent="0.3">
      <c r="A237" s="14"/>
      <c r="D237" s="14"/>
      <c r="G237" s="14"/>
      <c r="H237" s="14"/>
      <c r="I237" s="14"/>
    </row>
    <row r="238" spans="1:9" ht="12.75" customHeight="1" x14ac:dyDescent="0.3">
      <c r="A238" s="14"/>
      <c r="D238" s="14"/>
      <c r="G238" s="14"/>
      <c r="H238" s="14"/>
      <c r="I238" s="14"/>
    </row>
    <row r="239" spans="1:9" ht="12.75" customHeight="1" x14ac:dyDescent="0.3">
      <c r="A239" s="14"/>
      <c r="D239" s="14"/>
      <c r="G239" s="14"/>
      <c r="H239" s="14"/>
      <c r="I239" s="14"/>
    </row>
    <row r="240" spans="1:9" ht="12.75" customHeight="1" x14ac:dyDescent="0.3">
      <c r="A240" s="14"/>
      <c r="D240" s="14"/>
      <c r="G240" s="14"/>
      <c r="H240" s="14"/>
      <c r="I240" s="14"/>
    </row>
    <row r="241" spans="1:9" ht="12.75" customHeight="1" x14ac:dyDescent="0.3">
      <c r="A241" s="14"/>
      <c r="D241" s="14"/>
      <c r="G241" s="14"/>
      <c r="H241" s="14"/>
      <c r="I241" s="14"/>
    </row>
    <row r="242" spans="1:9" ht="12.75" customHeight="1" x14ac:dyDescent="0.3">
      <c r="A242" s="14"/>
      <c r="D242" s="14"/>
      <c r="G242" s="14"/>
      <c r="H242" s="14"/>
      <c r="I242" s="14"/>
    </row>
    <row r="243" spans="1:9" ht="12.75" customHeight="1" x14ac:dyDescent="0.3">
      <c r="A243" s="14"/>
      <c r="D243" s="14"/>
      <c r="G243" s="14"/>
      <c r="H243" s="14"/>
      <c r="I243" s="14"/>
    </row>
    <row r="244" spans="1:9" ht="12.75" customHeight="1" x14ac:dyDescent="0.3">
      <c r="A244" s="14"/>
      <c r="D244" s="14"/>
      <c r="G244" s="14"/>
      <c r="H244" s="14"/>
      <c r="I244" s="14"/>
    </row>
    <row r="245" spans="1:9" ht="12.75" customHeight="1" x14ac:dyDescent="0.3">
      <c r="A245" s="14"/>
      <c r="D245" s="14"/>
      <c r="G245" s="14"/>
      <c r="H245" s="14"/>
      <c r="I245" s="14"/>
    </row>
    <row r="246" spans="1:9" ht="12.75" customHeight="1" x14ac:dyDescent="0.3">
      <c r="A246" s="14"/>
      <c r="D246" s="14"/>
      <c r="G246" s="14"/>
      <c r="H246" s="14"/>
      <c r="I246" s="14"/>
    </row>
    <row r="247" spans="1:9" ht="12.75" customHeight="1" x14ac:dyDescent="0.3">
      <c r="A247" s="14"/>
      <c r="D247" s="14"/>
      <c r="G247" s="14"/>
      <c r="H247" s="14"/>
      <c r="I247" s="14"/>
    </row>
    <row r="248" spans="1:9" ht="12.75" customHeight="1" x14ac:dyDescent="0.3">
      <c r="A248" s="14"/>
      <c r="D248" s="14"/>
      <c r="G248" s="14"/>
      <c r="H248" s="14"/>
      <c r="I248" s="14"/>
    </row>
    <row r="249" spans="1:9" ht="12.75" customHeight="1" x14ac:dyDescent="0.3">
      <c r="A249" s="14"/>
      <c r="D249" s="14"/>
      <c r="G249" s="14"/>
      <c r="H249" s="14"/>
      <c r="I249" s="14"/>
    </row>
    <row r="250" spans="1:9" ht="12.75" customHeight="1" x14ac:dyDescent="0.3">
      <c r="A250" s="14"/>
      <c r="D250" s="14"/>
      <c r="G250" s="14"/>
      <c r="H250" s="14"/>
      <c r="I250" s="14"/>
    </row>
    <row r="251" spans="1:9" ht="12.75" customHeight="1" x14ac:dyDescent="0.3">
      <c r="A251" s="14"/>
      <c r="D251" s="14"/>
      <c r="G251" s="14"/>
      <c r="H251" s="14"/>
      <c r="I251" s="14"/>
    </row>
    <row r="252" spans="1:9" ht="12.75" customHeight="1" x14ac:dyDescent="0.3">
      <c r="A252" s="14"/>
      <c r="D252" s="14"/>
      <c r="G252" s="14"/>
      <c r="H252" s="14"/>
      <c r="I252" s="14"/>
    </row>
    <row r="253" spans="1:9" ht="12.75" customHeight="1" x14ac:dyDescent="0.3">
      <c r="A253" s="14"/>
      <c r="D253" s="14"/>
      <c r="G253" s="14"/>
      <c r="H253" s="14"/>
      <c r="I253" s="14"/>
    </row>
    <row r="254" spans="1:9" ht="12.75" customHeight="1" x14ac:dyDescent="0.3">
      <c r="A254" s="14"/>
      <c r="D254" s="14"/>
      <c r="G254" s="14"/>
      <c r="H254" s="14"/>
      <c r="I254" s="14"/>
    </row>
    <row r="255" spans="1:9" ht="12.75" customHeight="1" x14ac:dyDescent="0.3">
      <c r="A255" s="14"/>
      <c r="D255" s="14"/>
      <c r="G255" s="14"/>
      <c r="H255" s="14"/>
      <c r="I255" s="14"/>
    </row>
    <row r="256" spans="1:9" ht="12.75" customHeight="1" x14ac:dyDescent="0.3">
      <c r="A256" s="14"/>
      <c r="D256" s="14"/>
      <c r="G256" s="14"/>
      <c r="H256" s="14"/>
      <c r="I256" s="14"/>
    </row>
    <row r="257" spans="1:9" ht="12.75" customHeight="1" x14ac:dyDescent="0.3">
      <c r="A257" s="14"/>
      <c r="D257" s="14"/>
      <c r="G257" s="14"/>
      <c r="H257" s="14"/>
      <c r="I257" s="14"/>
    </row>
    <row r="258" spans="1:9" ht="12.75" customHeight="1" x14ac:dyDescent="0.3">
      <c r="A258" s="14"/>
      <c r="D258" s="14"/>
      <c r="G258" s="14"/>
      <c r="H258" s="14"/>
      <c r="I258" s="14"/>
    </row>
    <row r="259" spans="1:9" ht="12.75" customHeight="1" x14ac:dyDescent="0.3">
      <c r="A259" s="14"/>
      <c r="D259" s="14"/>
      <c r="G259" s="14"/>
      <c r="H259" s="14"/>
      <c r="I259" s="14"/>
    </row>
    <row r="260" spans="1:9" ht="12.75" customHeight="1" x14ac:dyDescent="0.3">
      <c r="A260" s="14"/>
      <c r="D260" s="14"/>
      <c r="G260" s="14"/>
      <c r="H260" s="14"/>
      <c r="I260" s="14"/>
    </row>
    <row r="261" spans="1:9" ht="12.75" customHeight="1" x14ac:dyDescent="0.3">
      <c r="A261" s="14"/>
      <c r="D261" s="14"/>
      <c r="G261" s="14"/>
      <c r="H261" s="14"/>
      <c r="I261" s="14"/>
    </row>
    <row r="262" spans="1:9" ht="12.75" customHeight="1" x14ac:dyDescent="0.3">
      <c r="A262" s="14"/>
      <c r="D262" s="14"/>
      <c r="G262" s="14"/>
      <c r="H262" s="14"/>
      <c r="I262" s="14"/>
    </row>
    <row r="263" spans="1:9" ht="12.75" customHeight="1" x14ac:dyDescent="0.3">
      <c r="A263" s="14"/>
      <c r="D263" s="14"/>
      <c r="G263" s="14"/>
      <c r="H263" s="14"/>
      <c r="I263" s="14"/>
    </row>
    <row r="264" spans="1:9" ht="12.75" customHeight="1" x14ac:dyDescent="0.3">
      <c r="A264" s="14"/>
      <c r="D264" s="14"/>
      <c r="G264" s="14"/>
      <c r="H264" s="14"/>
      <c r="I264" s="14"/>
    </row>
    <row r="265" spans="1:9" ht="12.75" customHeight="1" x14ac:dyDescent="0.3">
      <c r="A265" s="14"/>
      <c r="D265" s="14"/>
      <c r="G265" s="14"/>
      <c r="H265" s="14"/>
      <c r="I265" s="14"/>
    </row>
    <row r="266" spans="1:9" ht="12.75" customHeight="1" x14ac:dyDescent="0.3">
      <c r="A266" s="14"/>
      <c r="D266" s="14"/>
      <c r="G266" s="14"/>
      <c r="H266" s="14"/>
      <c r="I266" s="14"/>
    </row>
    <row r="267" spans="1:9" ht="12.75" customHeight="1" x14ac:dyDescent="0.3">
      <c r="A267" s="14"/>
      <c r="D267" s="14"/>
      <c r="G267" s="14"/>
      <c r="H267" s="14"/>
      <c r="I267" s="14"/>
    </row>
    <row r="268" spans="1:9" ht="12.75" customHeight="1" x14ac:dyDescent="0.3">
      <c r="A268" s="14"/>
      <c r="D268" s="14"/>
      <c r="G268" s="14"/>
      <c r="H268" s="14"/>
      <c r="I268" s="14"/>
    </row>
    <row r="269" spans="1:9" ht="12.75" customHeight="1" x14ac:dyDescent="0.3">
      <c r="A269" s="14"/>
      <c r="D269" s="14"/>
      <c r="G269" s="14"/>
      <c r="H269" s="14"/>
      <c r="I269" s="14"/>
    </row>
    <row r="270" spans="1:9" ht="12.75" customHeight="1" x14ac:dyDescent="0.3">
      <c r="A270" s="14"/>
      <c r="D270" s="14"/>
      <c r="G270" s="14"/>
      <c r="H270" s="14"/>
      <c r="I270" s="14"/>
    </row>
    <row r="271" spans="1:9" ht="12.75" customHeight="1" x14ac:dyDescent="0.3">
      <c r="A271" s="14"/>
      <c r="D271" s="14"/>
      <c r="G271" s="14"/>
      <c r="H271" s="14"/>
      <c r="I271" s="14"/>
    </row>
    <row r="272" spans="1:9" ht="12.75" customHeight="1" x14ac:dyDescent="0.3">
      <c r="A272" s="14"/>
      <c r="D272" s="14"/>
      <c r="G272" s="14"/>
      <c r="H272" s="14"/>
      <c r="I272" s="14"/>
    </row>
    <row r="273" spans="1:9" ht="12.75" customHeight="1" x14ac:dyDescent="0.3">
      <c r="A273" s="14"/>
      <c r="D273" s="14"/>
      <c r="G273" s="14"/>
      <c r="H273" s="14"/>
      <c r="I273" s="14"/>
    </row>
    <row r="274" spans="1:9" ht="12.75" customHeight="1" x14ac:dyDescent="0.3">
      <c r="A274" s="14"/>
      <c r="D274" s="14"/>
      <c r="G274" s="14"/>
      <c r="H274" s="14"/>
      <c r="I274" s="14"/>
    </row>
    <row r="275" spans="1:9" ht="12.75" customHeight="1" x14ac:dyDescent="0.3">
      <c r="A275" s="14"/>
      <c r="D275" s="14"/>
      <c r="G275" s="14"/>
      <c r="H275" s="14"/>
      <c r="I275" s="14"/>
    </row>
    <row r="276" spans="1:9" ht="12.75" customHeight="1" x14ac:dyDescent="0.3">
      <c r="A276" s="14"/>
      <c r="D276" s="14"/>
      <c r="G276" s="14"/>
      <c r="H276" s="14"/>
      <c r="I276" s="14"/>
    </row>
    <row r="277" spans="1:9" ht="12.75" customHeight="1" x14ac:dyDescent="0.3">
      <c r="A277" s="14"/>
      <c r="D277" s="14"/>
      <c r="G277" s="14"/>
      <c r="H277" s="14"/>
      <c r="I277" s="14"/>
    </row>
    <row r="278" spans="1:9" ht="12.75" customHeight="1" x14ac:dyDescent="0.3">
      <c r="A278" s="14"/>
      <c r="D278" s="14"/>
      <c r="G278" s="14"/>
      <c r="H278" s="14"/>
      <c r="I278" s="14"/>
    </row>
    <row r="279" spans="1:9" ht="12.75" customHeight="1" x14ac:dyDescent="0.3">
      <c r="A279" s="14"/>
      <c r="D279" s="14"/>
      <c r="G279" s="14"/>
      <c r="H279" s="14"/>
      <c r="I279" s="14"/>
    </row>
    <row r="280" spans="1:9" ht="12.75" customHeight="1" x14ac:dyDescent="0.3">
      <c r="A280" s="14"/>
      <c r="D280" s="14"/>
      <c r="G280" s="14"/>
      <c r="H280" s="14"/>
      <c r="I280" s="14"/>
    </row>
    <row r="281" spans="1:9" ht="12.75" customHeight="1" x14ac:dyDescent="0.3">
      <c r="A281" s="14"/>
      <c r="D281" s="14"/>
      <c r="G281" s="14"/>
      <c r="H281" s="14"/>
      <c r="I281" s="14"/>
    </row>
    <row r="282" spans="1:9" ht="12.75" customHeight="1" x14ac:dyDescent="0.3">
      <c r="A282" s="14"/>
      <c r="D282" s="14"/>
      <c r="G282" s="14"/>
      <c r="H282" s="14"/>
      <c r="I282" s="14"/>
    </row>
    <row r="283" spans="1:9" ht="12.75" customHeight="1" x14ac:dyDescent="0.3">
      <c r="A283" s="14"/>
      <c r="D283" s="14"/>
      <c r="G283" s="14"/>
      <c r="H283" s="14"/>
      <c r="I283" s="14"/>
    </row>
    <row r="284" spans="1:9" ht="12.75" customHeight="1" x14ac:dyDescent="0.3">
      <c r="A284" s="14"/>
      <c r="D284" s="14"/>
      <c r="G284" s="14"/>
      <c r="H284" s="14"/>
      <c r="I284" s="14"/>
    </row>
    <row r="285" spans="1:9" ht="12.75" customHeight="1" x14ac:dyDescent="0.3">
      <c r="A285" s="14"/>
      <c r="D285" s="14"/>
      <c r="G285" s="14"/>
      <c r="H285" s="14"/>
      <c r="I285" s="14"/>
    </row>
    <row r="286" spans="1:9" ht="12.75" customHeight="1" x14ac:dyDescent="0.3">
      <c r="A286" s="14"/>
      <c r="D286" s="14"/>
      <c r="G286" s="14"/>
      <c r="H286" s="14"/>
      <c r="I286" s="14"/>
    </row>
    <row r="287" spans="1:9" ht="12.75" customHeight="1" x14ac:dyDescent="0.3">
      <c r="A287" s="14"/>
      <c r="D287" s="14"/>
      <c r="G287" s="14"/>
      <c r="H287" s="14"/>
      <c r="I287" s="14"/>
    </row>
    <row r="288" spans="1:9" ht="12.75" customHeight="1" x14ac:dyDescent="0.3">
      <c r="A288" s="14"/>
      <c r="D288" s="14"/>
      <c r="G288" s="14"/>
      <c r="H288" s="14"/>
      <c r="I288" s="14"/>
    </row>
    <row r="289" spans="1:9" ht="12.75" customHeight="1" x14ac:dyDescent="0.3">
      <c r="A289" s="14"/>
      <c r="D289" s="14"/>
      <c r="G289" s="14"/>
      <c r="H289" s="14"/>
      <c r="I289" s="14"/>
    </row>
    <row r="290" spans="1:9" ht="12.75" customHeight="1" x14ac:dyDescent="0.3">
      <c r="A290" s="14"/>
      <c r="D290" s="14"/>
      <c r="G290" s="14"/>
      <c r="H290" s="14"/>
      <c r="I290" s="14"/>
    </row>
    <row r="291" spans="1:9" ht="12.75" customHeight="1" x14ac:dyDescent="0.3">
      <c r="A291" s="14"/>
      <c r="D291" s="14"/>
      <c r="G291" s="14"/>
      <c r="H291" s="14"/>
      <c r="I291" s="14"/>
    </row>
    <row r="292" spans="1:9" ht="12.75" customHeight="1" x14ac:dyDescent="0.3">
      <c r="A292" s="14"/>
      <c r="D292" s="14"/>
      <c r="G292" s="14"/>
      <c r="H292" s="14"/>
      <c r="I292" s="14"/>
    </row>
    <row r="293" spans="1:9" ht="12.75" customHeight="1" x14ac:dyDescent="0.3">
      <c r="A293" s="14"/>
      <c r="D293" s="14"/>
      <c r="G293" s="14"/>
      <c r="H293" s="14"/>
      <c r="I293" s="14"/>
    </row>
    <row r="294" spans="1:9" ht="12.75" customHeight="1" x14ac:dyDescent="0.3">
      <c r="A294" s="14"/>
      <c r="D294" s="14"/>
      <c r="G294" s="14"/>
      <c r="H294" s="14"/>
      <c r="I294" s="14"/>
    </row>
    <row r="295" spans="1:9" ht="12.75" customHeight="1" x14ac:dyDescent="0.3">
      <c r="A295" s="14"/>
      <c r="D295" s="14"/>
      <c r="G295" s="14"/>
      <c r="H295" s="14"/>
      <c r="I295" s="14"/>
    </row>
    <row r="296" spans="1:9" ht="12.75" customHeight="1" x14ac:dyDescent="0.3">
      <c r="A296" s="14"/>
      <c r="D296" s="14"/>
      <c r="G296" s="14"/>
      <c r="H296" s="14"/>
      <c r="I296" s="14"/>
    </row>
    <row r="297" spans="1:9" ht="12.75" customHeight="1" x14ac:dyDescent="0.3">
      <c r="A297" s="14"/>
      <c r="D297" s="14"/>
      <c r="G297" s="14"/>
      <c r="H297" s="14"/>
      <c r="I297" s="14"/>
    </row>
    <row r="298" spans="1:9" ht="12.75" customHeight="1" x14ac:dyDescent="0.3">
      <c r="A298" s="14"/>
      <c r="D298" s="14"/>
      <c r="G298" s="14"/>
      <c r="H298" s="14"/>
      <c r="I298" s="14"/>
    </row>
    <row r="299" spans="1:9" ht="12.75" customHeight="1" x14ac:dyDescent="0.3">
      <c r="A299" s="14"/>
      <c r="D299" s="14"/>
      <c r="G299" s="14"/>
      <c r="H299" s="14"/>
      <c r="I299" s="14"/>
    </row>
    <row r="300" spans="1:9" ht="12.75" customHeight="1" x14ac:dyDescent="0.3">
      <c r="A300" s="14"/>
      <c r="D300" s="14"/>
      <c r="G300" s="14"/>
      <c r="H300" s="14"/>
      <c r="I300" s="14"/>
    </row>
    <row r="301" spans="1:9" ht="12.75" customHeight="1" x14ac:dyDescent="0.3">
      <c r="A301" s="14"/>
      <c r="D301" s="14"/>
      <c r="G301" s="14"/>
      <c r="H301" s="14"/>
      <c r="I301" s="14"/>
    </row>
    <row r="302" spans="1:9" ht="12.75" customHeight="1" x14ac:dyDescent="0.3">
      <c r="A302" s="14"/>
      <c r="D302" s="14"/>
      <c r="G302" s="14"/>
      <c r="H302" s="14"/>
      <c r="I302" s="14"/>
    </row>
    <row r="303" spans="1:9" ht="12.75" customHeight="1" x14ac:dyDescent="0.3">
      <c r="A303" s="14"/>
      <c r="D303" s="14"/>
      <c r="G303" s="14"/>
      <c r="H303" s="14"/>
      <c r="I303" s="14"/>
    </row>
    <row r="304" spans="1:9" ht="12.75" customHeight="1" x14ac:dyDescent="0.3">
      <c r="A304" s="14"/>
      <c r="D304" s="14"/>
      <c r="G304" s="14"/>
      <c r="H304" s="14"/>
      <c r="I304" s="14"/>
    </row>
    <row r="305" spans="1:9" ht="12.75" customHeight="1" x14ac:dyDescent="0.3">
      <c r="A305" s="14"/>
      <c r="D305" s="14"/>
      <c r="G305" s="14"/>
      <c r="H305" s="14"/>
      <c r="I305" s="14"/>
    </row>
    <row r="306" spans="1:9" ht="12.75" customHeight="1" x14ac:dyDescent="0.3">
      <c r="A306" s="14"/>
      <c r="D306" s="14"/>
      <c r="G306" s="14"/>
      <c r="H306" s="14"/>
      <c r="I306" s="14"/>
    </row>
    <row r="307" spans="1:9" ht="12.75" customHeight="1" x14ac:dyDescent="0.3">
      <c r="A307" s="14"/>
      <c r="D307" s="14"/>
      <c r="G307" s="14"/>
      <c r="H307" s="14"/>
      <c r="I307" s="14"/>
    </row>
    <row r="308" spans="1:9" ht="12.75" customHeight="1" x14ac:dyDescent="0.3">
      <c r="A308" s="14"/>
      <c r="D308" s="14"/>
      <c r="G308" s="14"/>
      <c r="H308" s="14"/>
      <c r="I308" s="14"/>
    </row>
    <row r="309" spans="1:9" ht="12.75" customHeight="1" x14ac:dyDescent="0.3">
      <c r="A309" s="14"/>
      <c r="D309" s="14"/>
      <c r="G309" s="14"/>
      <c r="H309" s="14"/>
      <c r="I309" s="14"/>
    </row>
    <row r="310" spans="1:9" ht="12.75" customHeight="1" x14ac:dyDescent="0.3">
      <c r="A310" s="14"/>
      <c r="D310" s="14"/>
      <c r="G310" s="14"/>
      <c r="H310" s="14"/>
      <c r="I310" s="14"/>
    </row>
    <row r="311" spans="1:9" ht="12.75" customHeight="1" x14ac:dyDescent="0.3">
      <c r="A311" s="14"/>
      <c r="D311" s="14"/>
      <c r="G311" s="14"/>
      <c r="H311" s="14"/>
      <c r="I311" s="14"/>
    </row>
    <row r="312" spans="1:9" ht="12.75" customHeight="1" x14ac:dyDescent="0.3">
      <c r="A312" s="14"/>
      <c r="D312" s="14"/>
      <c r="G312" s="14"/>
      <c r="H312" s="14"/>
      <c r="I312" s="14"/>
    </row>
    <row r="313" spans="1:9" ht="12.75" customHeight="1" x14ac:dyDescent="0.3">
      <c r="A313" s="14"/>
      <c r="D313" s="14"/>
      <c r="G313" s="14"/>
      <c r="H313" s="14"/>
      <c r="I313" s="14"/>
    </row>
    <row r="314" spans="1:9" ht="12.75" customHeight="1" x14ac:dyDescent="0.3">
      <c r="A314" s="14"/>
      <c r="D314" s="14"/>
      <c r="G314" s="14"/>
      <c r="H314" s="14"/>
      <c r="I314" s="14"/>
    </row>
    <row r="315" spans="1:9" ht="12.75" customHeight="1" x14ac:dyDescent="0.3">
      <c r="A315" s="14"/>
      <c r="D315" s="14"/>
      <c r="G315" s="14"/>
      <c r="H315" s="14"/>
      <c r="I315" s="14"/>
    </row>
    <row r="316" spans="1:9" ht="12.75" customHeight="1" x14ac:dyDescent="0.3">
      <c r="A316" s="14"/>
      <c r="D316" s="14"/>
      <c r="G316" s="14"/>
      <c r="H316" s="14"/>
      <c r="I316" s="14"/>
    </row>
    <row r="317" spans="1:9" ht="12.75" customHeight="1" x14ac:dyDescent="0.3">
      <c r="A317" s="14"/>
      <c r="D317" s="14"/>
      <c r="G317" s="14"/>
      <c r="H317" s="14"/>
      <c r="I317" s="14"/>
    </row>
    <row r="318" spans="1:9" ht="12.75" customHeight="1" x14ac:dyDescent="0.3">
      <c r="A318" s="14"/>
      <c r="D318" s="14"/>
      <c r="G318" s="14"/>
      <c r="H318" s="14"/>
      <c r="I318" s="14"/>
    </row>
    <row r="319" spans="1:9" ht="12.75" customHeight="1" x14ac:dyDescent="0.3">
      <c r="A319" s="14"/>
      <c r="D319" s="14"/>
      <c r="G319" s="14"/>
      <c r="H319" s="14"/>
      <c r="I319" s="14"/>
    </row>
    <row r="320" spans="1:9" ht="12.75" customHeight="1" x14ac:dyDescent="0.3">
      <c r="A320" s="14"/>
      <c r="D320" s="14"/>
      <c r="G320" s="14"/>
      <c r="H320" s="14"/>
      <c r="I320" s="14"/>
    </row>
    <row r="321" spans="1:9" ht="12.75" customHeight="1" x14ac:dyDescent="0.3">
      <c r="A321" s="14"/>
      <c r="D321" s="14"/>
      <c r="G321" s="14"/>
      <c r="H321" s="14"/>
      <c r="I321" s="14"/>
    </row>
    <row r="322" spans="1:9" ht="12.75" customHeight="1" x14ac:dyDescent="0.3">
      <c r="A322" s="14"/>
      <c r="D322" s="14"/>
      <c r="G322" s="14"/>
      <c r="H322" s="14"/>
      <c r="I322" s="14"/>
    </row>
    <row r="323" spans="1:9" ht="12.75" customHeight="1" x14ac:dyDescent="0.3">
      <c r="A323" s="14"/>
      <c r="D323" s="14"/>
      <c r="G323" s="14"/>
      <c r="H323" s="14"/>
      <c r="I323" s="14"/>
    </row>
    <row r="324" spans="1:9" ht="12.75" customHeight="1" x14ac:dyDescent="0.3">
      <c r="A324" s="14"/>
      <c r="D324" s="14"/>
      <c r="G324" s="14"/>
      <c r="H324" s="14"/>
      <c r="I324" s="14"/>
    </row>
    <row r="325" spans="1:9" ht="12.75" customHeight="1" x14ac:dyDescent="0.3">
      <c r="A325" s="14"/>
      <c r="D325" s="14"/>
      <c r="G325" s="14"/>
      <c r="H325" s="14"/>
      <c r="I325" s="14"/>
    </row>
    <row r="326" spans="1:9" ht="12.75" customHeight="1" x14ac:dyDescent="0.3">
      <c r="A326" s="14"/>
      <c r="D326" s="14"/>
      <c r="G326" s="14"/>
      <c r="H326" s="14"/>
      <c r="I326" s="14"/>
    </row>
    <row r="327" spans="1:9" ht="12.75" customHeight="1" x14ac:dyDescent="0.3">
      <c r="A327" s="14"/>
      <c r="D327" s="14"/>
      <c r="G327" s="14"/>
      <c r="H327" s="14"/>
      <c r="I327" s="14"/>
    </row>
    <row r="328" spans="1:9" ht="12.75" customHeight="1" x14ac:dyDescent="0.3">
      <c r="A328" s="14"/>
      <c r="D328" s="14"/>
      <c r="G328" s="14"/>
      <c r="H328" s="14"/>
      <c r="I328" s="14"/>
    </row>
    <row r="329" spans="1:9" ht="12.75" customHeight="1" x14ac:dyDescent="0.3">
      <c r="A329" s="14"/>
      <c r="D329" s="14"/>
      <c r="G329" s="14"/>
      <c r="H329" s="14"/>
      <c r="I329" s="14"/>
    </row>
    <row r="330" spans="1:9" ht="12.75" customHeight="1" x14ac:dyDescent="0.3">
      <c r="A330" s="14"/>
      <c r="D330" s="14"/>
      <c r="G330" s="14"/>
      <c r="H330" s="14"/>
      <c r="I330" s="14"/>
    </row>
    <row r="331" spans="1:9" ht="12.75" customHeight="1" x14ac:dyDescent="0.3">
      <c r="A331" s="14"/>
      <c r="D331" s="14"/>
      <c r="G331" s="14"/>
      <c r="H331" s="14"/>
      <c r="I331" s="14"/>
    </row>
    <row r="332" spans="1:9" ht="12.75" customHeight="1" x14ac:dyDescent="0.3">
      <c r="A332" s="14"/>
      <c r="D332" s="14"/>
      <c r="G332" s="14"/>
      <c r="H332" s="14"/>
      <c r="I332" s="14"/>
    </row>
    <row r="333" spans="1:9" ht="12.75" customHeight="1" x14ac:dyDescent="0.3">
      <c r="A333" s="14"/>
      <c r="D333" s="14"/>
      <c r="G333" s="14"/>
      <c r="H333" s="14"/>
      <c r="I333" s="14"/>
    </row>
    <row r="334" spans="1:9" ht="12.75" customHeight="1" x14ac:dyDescent="0.3">
      <c r="A334" s="14"/>
      <c r="D334" s="14"/>
      <c r="G334" s="14"/>
      <c r="H334" s="14"/>
      <c r="I334" s="14"/>
    </row>
    <row r="335" spans="1:9" ht="12.75" customHeight="1" x14ac:dyDescent="0.3">
      <c r="A335" s="14"/>
      <c r="D335" s="14"/>
      <c r="G335" s="14"/>
      <c r="H335" s="14"/>
      <c r="I335" s="14"/>
    </row>
    <row r="336" spans="1:9" ht="12.75" customHeight="1" x14ac:dyDescent="0.3">
      <c r="A336" s="14"/>
      <c r="D336" s="14"/>
      <c r="G336" s="14"/>
      <c r="H336" s="14"/>
      <c r="I336" s="14"/>
    </row>
    <row r="337" spans="1:9" ht="12.75" customHeight="1" x14ac:dyDescent="0.3">
      <c r="A337" s="14"/>
      <c r="D337" s="14"/>
      <c r="G337" s="14"/>
      <c r="H337" s="14"/>
      <c r="I337" s="14"/>
    </row>
    <row r="338" spans="1:9" ht="12.75" customHeight="1" x14ac:dyDescent="0.3">
      <c r="A338" s="14"/>
      <c r="D338" s="14"/>
      <c r="G338" s="14"/>
      <c r="H338" s="14"/>
      <c r="I338" s="14"/>
    </row>
    <row r="339" spans="1:9" ht="12.75" customHeight="1" x14ac:dyDescent="0.3">
      <c r="A339" s="14"/>
      <c r="D339" s="14"/>
      <c r="G339" s="14"/>
      <c r="H339" s="14"/>
      <c r="I339" s="14"/>
    </row>
    <row r="340" spans="1:9" ht="12.75" customHeight="1" x14ac:dyDescent="0.3">
      <c r="A340" s="14"/>
      <c r="D340" s="14"/>
      <c r="G340" s="14"/>
      <c r="H340" s="14"/>
      <c r="I340" s="14"/>
    </row>
    <row r="341" spans="1:9" ht="12.75" customHeight="1" x14ac:dyDescent="0.3">
      <c r="A341" s="14"/>
      <c r="D341" s="14"/>
      <c r="G341" s="14"/>
      <c r="H341" s="14"/>
      <c r="I341" s="14"/>
    </row>
    <row r="342" spans="1:9" ht="12.75" customHeight="1" x14ac:dyDescent="0.3">
      <c r="A342" s="14"/>
      <c r="D342" s="14"/>
      <c r="G342" s="14"/>
      <c r="H342" s="14"/>
      <c r="I342" s="14"/>
    </row>
    <row r="343" spans="1:9" ht="12.75" customHeight="1" x14ac:dyDescent="0.3">
      <c r="A343" s="14"/>
      <c r="D343" s="14"/>
      <c r="G343" s="14"/>
      <c r="H343" s="14"/>
      <c r="I343" s="14"/>
    </row>
    <row r="344" spans="1:9" ht="12.75" customHeight="1" x14ac:dyDescent="0.3">
      <c r="A344" s="14"/>
      <c r="D344" s="14"/>
      <c r="G344" s="14"/>
      <c r="H344" s="14"/>
      <c r="I344" s="14"/>
    </row>
    <row r="345" spans="1:9" ht="12.75" customHeight="1" x14ac:dyDescent="0.3">
      <c r="A345" s="14"/>
      <c r="D345" s="14"/>
      <c r="G345" s="14"/>
      <c r="H345" s="14"/>
      <c r="I345" s="14"/>
    </row>
    <row r="346" spans="1:9" ht="12.75" customHeight="1" x14ac:dyDescent="0.3">
      <c r="A346" s="14"/>
      <c r="D346" s="14"/>
      <c r="G346" s="14"/>
      <c r="H346" s="14"/>
      <c r="I346" s="14"/>
    </row>
    <row r="347" spans="1:9" ht="12.75" customHeight="1" x14ac:dyDescent="0.3">
      <c r="A347" s="14"/>
      <c r="D347" s="14"/>
      <c r="G347" s="14"/>
      <c r="H347" s="14"/>
      <c r="I347" s="14"/>
    </row>
    <row r="348" spans="1:9" ht="12.75" customHeight="1" x14ac:dyDescent="0.3">
      <c r="A348" s="14"/>
      <c r="D348" s="14"/>
      <c r="G348" s="14"/>
      <c r="H348" s="14"/>
      <c r="I348" s="14"/>
    </row>
    <row r="349" spans="1:9" ht="12.75" customHeight="1" x14ac:dyDescent="0.3">
      <c r="A349" s="14"/>
      <c r="D349" s="14"/>
      <c r="G349" s="14"/>
      <c r="H349" s="14"/>
      <c r="I349" s="14"/>
    </row>
    <row r="350" spans="1:9" ht="12.75" customHeight="1" x14ac:dyDescent="0.3">
      <c r="A350" s="14"/>
      <c r="D350" s="14"/>
      <c r="G350" s="14"/>
      <c r="H350" s="14"/>
      <c r="I350" s="14"/>
    </row>
    <row r="351" spans="1:9" ht="12.75" customHeight="1" x14ac:dyDescent="0.3">
      <c r="A351" s="14"/>
      <c r="D351" s="14"/>
      <c r="G351" s="14"/>
      <c r="H351" s="14"/>
      <c r="I351" s="14"/>
    </row>
    <row r="352" spans="1:9" ht="12.75" customHeight="1" x14ac:dyDescent="0.3">
      <c r="A352" s="14"/>
      <c r="D352" s="14"/>
      <c r="G352" s="14"/>
      <c r="H352" s="14"/>
      <c r="I352" s="14"/>
    </row>
    <row r="353" spans="1:9" ht="12.75" customHeight="1" x14ac:dyDescent="0.3">
      <c r="A353" s="14"/>
      <c r="D353" s="14"/>
      <c r="G353" s="14"/>
      <c r="H353" s="14"/>
      <c r="I353" s="14"/>
    </row>
    <row r="354" spans="1:9" ht="12.75" customHeight="1" x14ac:dyDescent="0.3">
      <c r="A354" s="14"/>
      <c r="D354" s="14"/>
      <c r="G354" s="14"/>
      <c r="H354" s="14"/>
      <c r="I354" s="14"/>
    </row>
    <row r="355" spans="1:9" ht="12.75" customHeight="1" x14ac:dyDescent="0.3">
      <c r="A355" s="14"/>
      <c r="D355" s="14"/>
      <c r="G355" s="14"/>
      <c r="H355" s="14"/>
      <c r="I355" s="14"/>
    </row>
    <row r="356" spans="1:9" ht="12.75" customHeight="1" x14ac:dyDescent="0.3">
      <c r="A356" s="14"/>
      <c r="D356" s="14"/>
      <c r="G356" s="14"/>
      <c r="H356" s="14"/>
      <c r="I356" s="14"/>
    </row>
    <row r="357" spans="1:9" ht="12.75" customHeight="1" x14ac:dyDescent="0.3">
      <c r="A357" s="14"/>
      <c r="D357" s="14"/>
      <c r="G357" s="14"/>
      <c r="H357" s="14"/>
      <c r="I357" s="14"/>
    </row>
    <row r="358" spans="1:9" ht="12.75" customHeight="1" x14ac:dyDescent="0.3">
      <c r="A358" s="14"/>
      <c r="D358" s="14"/>
      <c r="G358" s="14"/>
      <c r="H358" s="14"/>
      <c r="I358" s="14"/>
    </row>
    <row r="359" spans="1:9" ht="12.75" customHeight="1" x14ac:dyDescent="0.3">
      <c r="A359" s="14"/>
      <c r="D359" s="14"/>
      <c r="G359" s="14"/>
      <c r="H359" s="14"/>
      <c r="I359" s="14"/>
    </row>
    <row r="360" spans="1:9" ht="12.75" customHeight="1" x14ac:dyDescent="0.3">
      <c r="A360" s="14"/>
      <c r="D360" s="14"/>
      <c r="G360" s="14"/>
      <c r="H360" s="14"/>
      <c r="I360" s="14"/>
    </row>
    <row r="361" spans="1:9" ht="12.75" customHeight="1" x14ac:dyDescent="0.3">
      <c r="A361" s="14"/>
      <c r="D361" s="14"/>
      <c r="G361" s="14"/>
      <c r="H361" s="14"/>
      <c r="I361" s="14"/>
    </row>
    <row r="362" spans="1:9" ht="12.75" customHeight="1" x14ac:dyDescent="0.3">
      <c r="A362" s="14"/>
      <c r="D362" s="14"/>
      <c r="G362" s="14"/>
      <c r="H362" s="14"/>
      <c r="I362" s="14"/>
    </row>
    <row r="363" spans="1:9" ht="12.75" customHeight="1" x14ac:dyDescent="0.3">
      <c r="A363" s="14"/>
      <c r="D363" s="14"/>
      <c r="G363" s="14"/>
      <c r="H363" s="14"/>
      <c r="I363" s="14"/>
    </row>
    <row r="364" spans="1:9" ht="12.75" customHeight="1" x14ac:dyDescent="0.3">
      <c r="A364" s="14"/>
      <c r="D364" s="14"/>
      <c r="G364" s="14"/>
      <c r="H364" s="14"/>
      <c r="I364" s="14"/>
    </row>
    <row r="365" spans="1:9" ht="12.75" customHeight="1" x14ac:dyDescent="0.3">
      <c r="A365" s="14"/>
      <c r="D365" s="14"/>
      <c r="G365" s="14"/>
      <c r="H365" s="14"/>
      <c r="I365" s="14"/>
    </row>
    <row r="366" spans="1:9" ht="12.75" customHeight="1" x14ac:dyDescent="0.3">
      <c r="A366" s="14"/>
      <c r="D366" s="14"/>
      <c r="G366" s="14"/>
      <c r="H366" s="14"/>
      <c r="I366" s="14"/>
    </row>
    <row r="367" spans="1:9" ht="12.75" customHeight="1" x14ac:dyDescent="0.3">
      <c r="A367" s="14"/>
      <c r="D367" s="14"/>
      <c r="G367" s="14"/>
      <c r="H367" s="14"/>
      <c r="I367" s="14"/>
    </row>
    <row r="368" spans="1:9" ht="12.75" customHeight="1" x14ac:dyDescent="0.3">
      <c r="A368" s="14"/>
      <c r="D368" s="14"/>
      <c r="G368" s="14"/>
      <c r="H368" s="14"/>
      <c r="I368" s="14"/>
    </row>
    <row r="369" spans="1:9" ht="12.75" customHeight="1" x14ac:dyDescent="0.3">
      <c r="A369" s="14"/>
      <c r="D369" s="14"/>
      <c r="G369" s="14"/>
      <c r="H369" s="14"/>
      <c r="I369" s="14"/>
    </row>
    <row r="370" spans="1:9" ht="12.75" customHeight="1" x14ac:dyDescent="0.3">
      <c r="A370" s="14"/>
      <c r="D370" s="14"/>
      <c r="G370" s="14"/>
      <c r="H370" s="14"/>
      <c r="I370" s="14"/>
    </row>
    <row r="371" spans="1:9" ht="12.75" customHeight="1" x14ac:dyDescent="0.3">
      <c r="A371" s="14"/>
      <c r="D371" s="14"/>
      <c r="G371" s="14"/>
      <c r="H371" s="14"/>
      <c r="I371" s="14"/>
    </row>
    <row r="372" spans="1:9" ht="12.75" customHeight="1" x14ac:dyDescent="0.3">
      <c r="A372" s="14"/>
      <c r="D372" s="14"/>
      <c r="G372" s="14"/>
      <c r="H372" s="14"/>
      <c r="I372" s="14"/>
    </row>
    <row r="373" spans="1:9" ht="12.75" customHeight="1" x14ac:dyDescent="0.3">
      <c r="A373" s="14"/>
      <c r="D373" s="14"/>
      <c r="G373" s="14"/>
      <c r="H373" s="14"/>
      <c r="I373" s="14"/>
    </row>
    <row r="374" spans="1:9" ht="12.75" customHeight="1" x14ac:dyDescent="0.3">
      <c r="A374" s="14"/>
      <c r="D374" s="14"/>
      <c r="G374" s="14"/>
      <c r="H374" s="14"/>
      <c r="I374" s="14"/>
    </row>
    <row r="375" spans="1:9" ht="12.75" customHeight="1" x14ac:dyDescent="0.3">
      <c r="A375" s="14"/>
      <c r="D375" s="14"/>
      <c r="G375" s="14"/>
      <c r="H375" s="14"/>
      <c r="I375" s="14"/>
    </row>
    <row r="376" spans="1:9" ht="12.75" customHeight="1" x14ac:dyDescent="0.3">
      <c r="A376" s="14"/>
      <c r="D376" s="14"/>
      <c r="G376" s="14"/>
      <c r="H376" s="14"/>
      <c r="I376" s="14"/>
    </row>
    <row r="377" spans="1:9" ht="12.75" customHeight="1" x14ac:dyDescent="0.3">
      <c r="A377" s="14"/>
      <c r="D377" s="14"/>
      <c r="G377" s="14"/>
      <c r="H377" s="14"/>
      <c r="I377" s="14"/>
    </row>
    <row r="378" spans="1:9" ht="12.75" customHeight="1" x14ac:dyDescent="0.3">
      <c r="A378" s="14"/>
      <c r="D378" s="14"/>
      <c r="G378" s="14"/>
      <c r="H378" s="14"/>
      <c r="I378" s="14"/>
    </row>
    <row r="379" spans="1:9" ht="12.75" customHeight="1" x14ac:dyDescent="0.3">
      <c r="A379" s="14"/>
      <c r="D379" s="14"/>
      <c r="G379" s="14"/>
      <c r="H379" s="14"/>
      <c r="I379" s="14"/>
    </row>
    <row r="380" spans="1:9" ht="12.75" customHeight="1" x14ac:dyDescent="0.3">
      <c r="A380" s="14"/>
      <c r="D380" s="14"/>
      <c r="G380" s="14"/>
      <c r="H380" s="14"/>
      <c r="I380" s="14"/>
    </row>
    <row r="381" spans="1:9" ht="12.75" customHeight="1" x14ac:dyDescent="0.3">
      <c r="A381" s="14"/>
      <c r="D381" s="14"/>
      <c r="G381" s="14"/>
      <c r="H381" s="14"/>
      <c r="I381" s="14"/>
    </row>
    <row r="382" spans="1:9" ht="12.75" customHeight="1" x14ac:dyDescent="0.3">
      <c r="A382" s="14"/>
      <c r="D382" s="14"/>
      <c r="G382" s="14"/>
      <c r="H382" s="14"/>
      <c r="I382" s="14"/>
    </row>
    <row r="383" spans="1:9" ht="12.75" customHeight="1" x14ac:dyDescent="0.3">
      <c r="A383" s="14"/>
      <c r="D383" s="14"/>
      <c r="G383" s="14"/>
      <c r="H383" s="14"/>
      <c r="I383" s="14"/>
    </row>
    <row r="384" spans="1:9" ht="12.75" customHeight="1" x14ac:dyDescent="0.3">
      <c r="A384" s="14"/>
      <c r="D384" s="14"/>
      <c r="G384" s="14"/>
      <c r="H384" s="14"/>
      <c r="I384" s="14"/>
    </row>
    <row r="385" spans="1:9" ht="12.75" customHeight="1" x14ac:dyDescent="0.3">
      <c r="A385" s="14"/>
      <c r="D385" s="14"/>
      <c r="G385" s="14"/>
      <c r="H385" s="14"/>
      <c r="I385" s="14"/>
    </row>
    <row r="386" spans="1:9" ht="12.75" customHeight="1" x14ac:dyDescent="0.3">
      <c r="A386" s="14"/>
      <c r="D386" s="14"/>
      <c r="G386" s="14"/>
      <c r="H386" s="14"/>
      <c r="I386" s="14"/>
    </row>
    <row r="387" spans="1:9" ht="12.75" customHeight="1" x14ac:dyDescent="0.3">
      <c r="A387" s="14"/>
      <c r="D387" s="14"/>
      <c r="G387" s="14"/>
      <c r="H387" s="14"/>
      <c r="I387" s="14"/>
    </row>
    <row r="388" spans="1:9" ht="12.75" customHeight="1" x14ac:dyDescent="0.3">
      <c r="A388" s="14"/>
      <c r="D388" s="14"/>
      <c r="G388" s="14"/>
      <c r="H388" s="14"/>
      <c r="I388" s="14"/>
    </row>
    <row r="389" spans="1:9" ht="12.75" customHeight="1" x14ac:dyDescent="0.3">
      <c r="A389" s="14"/>
      <c r="D389" s="14"/>
      <c r="G389" s="14"/>
      <c r="H389" s="14"/>
      <c r="I389" s="14"/>
    </row>
    <row r="390" spans="1:9" ht="12.75" customHeight="1" x14ac:dyDescent="0.3">
      <c r="A390" s="14"/>
      <c r="D390" s="14"/>
      <c r="G390" s="14"/>
      <c r="H390" s="14"/>
      <c r="I390" s="14"/>
    </row>
    <row r="391" spans="1:9" ht="12.75" customHeight="1" x14ac:dyDescent="0.3">
      <c r="A391" s="14"/>
      <c r="D391" s="14"/>
      <c r="G391" s="14"/>
      <c r="H391" s="14"/>
      <c r="I391" s="14"/>
    </row>
    <row r="392" spans="1:9" ht="12.75" customHeight="1" x14ac:dyDescent="0.3">
      <c r="A392" s="14"/>
      <c r="D392" s="14"/>
      <c r="G392" s="14"/>
      <c r="H392" s="14"/>
      <c r="I392" s="14"/>
    </row>
    <row r="393" spans="1:9" ht="12.75" customHeight="1" x14ac:dyDescent="0.3">
      <c r="A393" s="14"/>
      <c r="D393" s="14"/>
      <c r="G393" s="14"/>
      <c r="H393" s="14"/>
      <c r="I393" s="14"/>
    </row>
    <row r="394" spans="1:9" ht="12.75" customHeight="1" x14ac:dyDescent="0.3">
      <c r="A394" s="14"/>
      <c r="D394" s="14"/>
      <c r="G394" s="14"/>
      <c r="H394" s="14"/>
      <c r="I394" s="14"/>
    </row>
    <row r="395" spans="1:9" ht="12.75" customHeight="1" x14ac:dyDescent="0.3">
      <c r="A395" s="14"/>
      <c r="D395" s="14"/>
      <c r="G395" s="14"/>
      <c r="H395" s="14"/>
      <c r="I395" s="14"/>
    </row>
    <row r="396" spans="1:9" ht="12.75" customHeight="1" x14ac:dyDescent="0.3">
      <c r="A396" s="14"/>
      <c r="D396" s="14"/>
      <c r="G396" s="14"/>
      <c r="H396" s="14"/>
      <c r="I396" s="14"/>
    </row>
    <row r="397" spans="1:9" ht="12.75" customHeight="1" x14ac:dyDescent="0.3">
      <c r="A397" s="14"/>
      <c r="D397" s="14"/>
      <c r="G397" s="14"/>
      <c r="H397" s="14"/>
      <c r="I397" s="14"/>
    </row>
    <row r="398" spans="1:9" ht="12.75" customHeight="1" x14ac:dyDescent="0.3">
      <c r="A398" s="14"/>
      <c r="D398" s="14"/>
      <c r="G398" s="14"/>
      <c r="H398" s="14"/>
      <c r="I398" s="14"/>
    </row>
    <row r="399" spans="1:9" ht="12.75" customHeight="1" x14ac:dyDescent="0.3">
      <c r="A399" s="14"/>
      <c r="D399" s="14"/>
      <c r="G399" s="14"/>
      <c r="H399" s="14"/>
      <c r="I399" s="14"/>
    </row>
    <row r="400" spans="1:9" ht="12.75" customHeight="1" x14ac:dyDescent="0.3">
      <c r="A400" s="14"/>
      <c r="D400" s="14"/>
      <c r="G400" s="14"/>
      <c r="H400" s="14"/>
      <c r="I400" s="14"/>
    </row>
    <row r="401" spans="1:9" ht="12.75" customHeight="1" x14ac:dyDescent="0.3">
      <c r="A401" s="14"/>
      <c r="D401" s="14"/>
      <c r="G401" s="14"/>
      <c r="H401" s="14"/>
      <c r="I401" s="14"/>
    </row>
    <row r="402" spans="1:9" ht="12.75" customHeight="1" x14ac:dyDescent="0.3">
      <c r="A402" s="14"/>
      <c r="D402" s="14"/>
      <c r="G402" s="14"/>
      <c r="H402" s="14"/>
      <c r="I402" s="14"/>
    </row>
    <row r="403" spans="1:9" ht="12.75" customHeight="1" x14ac:dyDescent="0.3">
      <c r="A403" s="14"/>
      <c r="D403" s="14"/>
      <c r="G403" s="14"/>
      <c r="H403" s="14"/>
      <c r="I403" s="14"/>
    </row>
    <row r="404" spans="1:9" ht="12.75" customHeight="1" x14ac:dyDescent="0.3">
      <c r="A404" s="14"/>
      <c r="D404" s="14"/>
      <c r="G404" s="14"/>
      <c r="H404" s="14"/>
      <c r="I404" s="14"/>
    </row>
    <row r="405" spans="1:9" ht="12.75" customHeight="1" x14ac:dyDescent="0.3">
      <c r="A405" s="14"/>
      <c r="D405" s="14"/>
      <c r="G405" s="14"/>
      <c r="H405" s="14"/>
      <c r="I405" s="14"/>
    </row>
    <row r="406" spans="1:9" ht="12.75" customHeight="1" x14ac:dyDescent="0.3">
      <c r="A406" s="14"/>
      <c r="D406" s="14"/>
      <c r="G406" s="14"/>
      <c r="H406" s="14"/>
      <c r="I406" s="14"/>
    </row>
    <row r="407" spans="1:9" ht="12.75" customHeight="1" x14ac:dyDescent="0.3">
      <c r="A407" s="14"/>
      <c r="D407" s="14"/>
      <c r="G407" s="14"/>
      <c r="H407" s="14"/>
      <c r="I407" s="14"/>
    </row>
    <row r="408" spans="1:9" ht="12.75" customHeight="1" x14ac:dyDescent="0.3">
      <c r="A408" s="14"/>
      <c r="D408" s="14"/>
      <c r="G408" s="14"/>
      <c r="H408" s="14"/>
      <c r="I408" s="14"/>
    </row>
    <row r="409" spans="1:9" ht="12.75" customHeight="1" x14ac:dyDescent="0.3">
      <c r="A409" s="14"/>
      <c r="D409" s="14"/>
      <c r="G409" s="14"/>
      <c r="H409" s="14"/>
      <c r="I409" s="14"/>
    </row>
    <row r="410" spans="1:9" ht="12.75" customHeight="1" x14ac:dyDescent="0.3">
      <c r="A410" s="14"/>
      <c r="D410" s="14"/>
      <c r="G410" s="14"/>
      <c r="H410" s="14"/>
      <c r="I410" s="14"/>
    </row>
    <row r="411" spans="1:9" ht="12.75" customHeight="1" x14ac:dyDescent="0.3">
      <c r="A411" s="14"/>
      <c r="D411" s="14"/>
      <c r="G411" s="14"/>
      <c r="H411" s="14"/>
      <c r="I411" s="14"/>
    </row>
    <row r="412" spans="1:9" ht="12.75" customHeight="1" x14ac:dyDescent="0.3">
      <c r="A412" s="14"/>
      <c r="D412" s="14"/>
      <c r="G412" s="14"/>
      <c r="H412" s="14"/>
      <c r="I412" s="14"/>
    </row>
    <row r="413" spans="1:9" ht="12.75" customHeight="1" x14ac:dyDescent="0.3">
      <c r="A413" s="14"/>
      <c r="D413" s="14"/>
      <c r="G413" s="14"/>
      <c r="H413" s="14"/>
      <c r="I413" s="14"/>
    </row>
    <row r="414" spans="1:9" ht="12.75" customHeight="1" x14ac:dyDescent="0.3">
      <c r="A414" s="14"/>
      <c r="D414" s="14"/>
      <c r="G414" s="14"/>
      <c r="H414" s="14"/>
      <c r="I414" s="14"/>
    </row>
    <row r="415" spans="1:9" ht="12.75" customHeight="1" x14ac:dyDescent="0.3">
      <c r="A415" s="14"/>
      <c r="D415" s="14"/>
      <c r="G415" s="14"/>
      <c r="H415" s="14"/>
      <c r="I415" s="14"/>
    </row>
    <row r="416" spans="1:9" ht="12.75" customHeight="1" x14ac:dyDescent="0.3">
      <c r="A416" s="14"/>
      <c r="D416" s="14"/>
      <c r="G416" s="14"/>
      <c r="H416" s="14"/>
      <c r="I416" s="14"/>
    </row>
    <row r="417" spans="1:9" ht="12.75" customHeight="1" x14ac:dyDescent="0.3">
      <c r="A417" s="14"/>
      <c r="D417" s="14"/>
      <c r="G417" s="14"/>
      <c r="H417" s="14"/>
      <c r="I417" s="14"/>
    </row>
    <row r="418" spans="1:9" ht="12.75" customHeight="1" x14ac:dyDescent="0.3">
      <c r="A418" s="14"/>
      <c r="D418" s="14"/>
      <c r="G418" s="14"/>
      <c r="H418" s="14"/>
      <c r="I418" s="14"/>
    </row>
    <row r="419" spans="1:9" ht="12.75" customHeight="1" x14ac:dyDescent="0.3">
      <c r="A419" s="14"/>
      <c r="D419" s="14"/>
      <c r="G419" s="14"/>
      <c r="H419" s="14"/>
      <c r="I419" s="14"/>
    </row>
    <row r="420" spans="1:9" ht="12.75" customHeight="1" x14ac:dyDescent="0.3">
      <c r="A420" s="14"/>
      <c r="D420" s="14"/>
      <c r="G420" s="14"/>
      <c r="H420" s="14"/>
      <c r="I420" s="14"/>
    </row>
    <row r="421" spans="1:9" ht="12.75" customHeight="1" x14ac:dyDescent="0.3">
      <c r="A421" s="14"/>
      <c r="D421" s="14"/>
      <c r="G421" s="14"/>
      <c r="H421" s="14"/>
      <c r="I421" s="14"/>
    </row>
    <row r="422" spans="1:9" ht="12.75" customHeight="1" x14ac:dyDescent="0.3">
      <c r="A422" s="14"/>
      <c r="D422" s="14"/>
      <c r="G422" s="14"/>
      <c r="H422" s="14"/>
      <c r="I422" s="14"/>
    </row>
    <row r="423" spans="1:9" ht="12.75" customHeight="1" x14ac:dyDescent="0.3">
      <c r="A423" s="14"/>
      <c r="D423" s="14"/>
      <c r="G423" s="14"/>
      <c r="H423" s="14"/>
      <c r="I423" s="14"/>
    </row>
    <row r="424" spans="1:9" ht="12.75" customHeight="1" x14ac:dyDescent="0.3">
      <c r="A424" s="14"/>
      <c r="D424" s="14"/>
      <c r="G424" s="14"/>
      <c r="H424" s="14"/>
      <c r="I424" s="14"/>
    </row>
    <row r="425" spans="1:9" ht="12.75" customHeight="1" x14ac:dyDescent="0.3">
      <c r="A425" s="14"/>
      <c r="D425" s="14"/>
      <c r="G425" s="14"/>
      <c r="H425" s="14"/>
      <c r="I425" s="14"/>
    </row>
    <row r="426" spans="1:9" ht="12.75" customHeight="1" x14ac:dyDescent="0.3">
      <c r="A426" s="14"/>
      <c r="D426" s="14"/>
      <c r="G426" s="14"/>
      <c r="H426" s="14"/>
      <c r="I426" s="14"/>
    </row>
    <row r="427" spans="1:9" ht="12.75" customHeight="1" x14ac:dyDescent="0.3">
      <c r="A427" s="14"/>
      <c r="D427" s="14"/>
      <c r="G427" s="14"/>
      <c r="H427" s="14"/>
      <c r="I427" s="14"/>
    </row>
    <row r="428" spans="1:9" ht="12.75" customHeight="1" x14ac:dyDescent="0.3">
      <c r="A428" s="14"/>
      <c r="D428" s="14"/>
      <c r="G428" s="14"/>
      <c r="H428" s="14"/>
      <c r="I428" s="14"/>
    </row>
    <row r="429" spans="1:9" ht="12.75" customHeight="1" x14ac:dyDescent="0.3">
      <c r="A429" s="14"/>
      <c r="D429" s="14"/>
      <c r="G429" s="14"/>
      <c r="H429" s="14"/>
      <c r="I429" s="14"/>
    </row>
    <row r="430" spans="1:9" ht="12.75" customHeight="1" x14ac:dyDescent="0.3">
      <c r="A430" s="14"/>
      <c r="D430" s="14"/>
      <c r="G430" s="14"/>
      <c r="H430" s="14"/>
      <c r="I430" s="14"/>
    </row>
    <row r="431" spans="1:9" ht="12.75" customHeight="1" x14ac:dyDescent="0.3">
      <c r="A431" s="14"/>
      <c r="D431" s="14"/>
      <c r="G431" s="14"/>
      <c r="H431" s="14"/>
      <c r="I431" s="14"/>
    </row>
    <row r="432" spans="1:9" ht="12.75" customHeight="1" x14ac:dyDescent="0.3">
      <c r="A432" s="14"/>
      <c r="D432" s="14"/>
      <c r="G432" s="14"/>
      <c r="H432" s="14"/>
      <c r="I432" s="14"/>
    </row>
    <row r="433" spans="1:9" ht="12.75" customHeight="1" x14ac:dyDescent="0.3">
      <c r="A433" s="14"/>
      <c r="D433" s="14"/>
      <c r="G433" s="14"/>
      <c r="H433" s="14"/>
      <c r="I433" s="14"/>
    </row>
    <row r="434" spans="1:9" ht="12.75" customHeight="1" x14ac:dyDescent="0.3">
      <c r="A434" s="14"/>
      <c r="D434" s="14"/>
      <c r="G434" s="14"/>
      <c r="H434" s="14"/>
      <c r="I434" s="14"/>
    </row>
    <row r="435" spans="1:9" ht="12.75" customHeight="1" x14ac:dyDescent="0.3">
      <c r="A435" s="14"/>
      <c r="D435" s="14"/>
      <c r="G435" s="14"/>
      <c r="H435" s="14"/>
      <c r="I435" s="14"/>
    </row>
    <row r="436" spans="1:9" ht="12.75" customHeight="1" x14ac:dyDescent="0.3">
      <c r="A436" s="14"/>
      <c r="D436" s="14"/>
      <c r="G436" s="14"/>
      <c r="H436" s="14"/>
      <c r="I436" s="14"/>
    </row>
    <row r="437" spans="1:9" ht="12.75" customHeight="1" x14ac:dyDescent="0.3">
      <c r="A437" s="14"/>
      <c r="D437" s="14"/>
      <c r="G437" s="14"/>
      <c r="H437" s="14"/>
      <c r="I437" s="14"/>
    </row>
    <row r="438" spans="1:9" ht="12.75" customHeight="1" x14ac:dyDescent="0.3">
      <c r="A438" s="14"/>
      <c r="D438" s="14"/>
      <c r="G438" s="14"/>
      <c r="H438" s="14"/>
      <c r="I438" s="14"/>
    </row>
    <row r="439" spans="1:9" ht="12.75" customHeight="1" x14ac:dyDescent="0.3">
      <c r="A439" s="14"/>
      <c r="D439" s="14"/>
      <c r="G439" s="14"/>
      <c r="H439" s="14"/>
      <c r="I439" s="14"/>
    </row>
    <row r="440" spans="1:9" ht="12.75" customHeight="1" x14ac:dyDescent="0.3">
      <c r="A440" s="14"/>
      <c r="D440" s="14"/>
      <c r="G440" s="14"/>
      <c r="H440" s="14"/>
      <c r="I440" s="14"/>
    </row>
    <row r="441" spans="1:9" ht="12.75" customHeight="1" x14ac:dyDescent="0.3">
      <c r="A441" s="14"/>
      <c r="D441" s="14"/>
      <c r="G441" s="14"/>
      <c r="H441" s="14"/>
      <c r="I441" s="14"/>
    </row>
    <row r="442" spans="1:9" ht="12.75" customHeight="1" x14ac:dyDescent="0.3">
      <c r="A442" s="14"/>
      <c r="D442" s="14"/>
      <c r="G442" s="14"/>
      <c r="H442" s="14"/>
      <c r="I442" s="14"/>
    </row>
    <row r="443" spans="1:9" ht="12.75" customHeight="1" x14ac:dyDescent="0.3">
      <c r="A443" s="14"/>
      <c r="D443" s="14"/>
      <c r="G443" s="14"/>
      <c r="H443" s="14"/>
      <c r="I443" s="14"/>
    </row>
    <row r="444" spans="1:9" ht="12.75" customHeight="1" x14ac:dyDescent="0.3">
      <c r="A444" s="14"/>
      <c r="D444" s="14"/>
      <c r="G444" s="14"/>
      <c r="H444" s="14"/>
      <c r="I444" s="14"/>
    </row>
    <row r="445" spans="1:9" ht="12.75" customHeight="1" x14ac:dyDescent="0.3">
      <c r="A445" s="14"/>
      <c r="D445" s="14"/>
      <c r="G445" s="14"/>
      <c r="H445" s="14"/>
      <c r="I445" s="14"/>
    </row>
    <row r="446" spans="1:9" ht="12.75" customHeight="1" x14ac:dyDescent="0.3">
      <c r="A446" s="14"/>
      <c r="D446" s="14"/>
      <c r="G446" s="14"/>
      <c r="H446" s="14"/>
      <c r="I446" s="14"/>
    </row>
    <row r="447" spans="1:9" ht="12.75" customHeight="1" x14ac:dyDescent="0.3">
      <c r="A447" s="14"/>
      <c r="D447" s="14"/>
      <c r="G447" s="14"/>
      <c r="H447" s="14"/>
      <c r="I447" s="14"/>
    </row>
    <row r="448" spans="1:9" ht="12.75" customHeight="1" x14ac:dyDescent="0.3">
      <c r="A448" s="14"/>
      <c r="D448" s="14"/>
      <c r="G448" s="14"/>
      <c r="H448" s="14"/>
      <c r="I448" s="14"/>
    </row>
    <row r="449" spans="1:9" ht="12.75" customHeight="1" x14ac:dyDescent="0.3">
      <c r="A449" s="14"/>
      <c r="D449" s="14"/>
      <c r="G449" s="14"/>
      <c r="H449" s="14"/>
      <c r="I449" s="14"/>
    </row>
    <row r="450" spans="1:9" ht="12.75" customHeight="1" x14ac:dyDescent="0.3">
      <c r="A450" s="14"/>
      <c r="D450" s="14"/>
      <c r="G450" s="14"/>
      <c r="H450" s="14"/>
      <c r="I450" s="14"/>
    </row>
    <row r="451" spans="1:9" ht="12.75" customHeight="1" x14ac:dyDescent="0.3">
      <c r="A451" s="14"/>
      <c r="D451" s="14"/>
      <c r="G451" s="14"/>
      <c r="H451" s="14"/>
      <c r="I451" s="14"/>
    </row>
    <row r="452" spans="1:9" ht="12.75" customHeight="1" x14ac:dyDescent="0.3">
      <c r="A452" s="14"/>
      <c r="D452" s="14"/>
      <c r="G452" s="14"/>
      <c r="H452" s="14"/>
      <c r="I452" s="14"/>
    </row>
    <row r="453" spans="1:9" ht="12.75" customHeight="1" x14ac:dyDescent="0.3">
      <c r="A453" s="14"/>
      <c r="D453" s="14"/>
      <c r="G453" s="14"/>
      <c r="H453" s="14"/>
      <c r="I453" s="14"/>
    </row>
    <row r="454" spans="1:9" ht="12.75" customHeight="1" x14ac:dyDescent="0.3">
      <c r="A454" s="14"/>
      <c r="D454" s="14"/>
      <c r="G454" s="14"/>
      <c r="H454" s="14"/>
      <c r="I454" s="14"/>
    </row>
    <row r="455" spans="1:9" ht="12.75" customHeight="1" x14ac:dyDescent="0.3">
      <c r="A455" s="14"/>
      <c r="D455" s="14"/>
      <c r="G455" s="14"/>
      <c r="H455" s="14"/>
      <c r="I455" s="14"/>
    </row>
    <row r="456" spans="1:9" ht="12.75" customHeight="1" x14ac:dyDescent="0.3">
      <c r="A456" s="14"/>
      <c r="D456" s="14"/>
      <c r="G456" s="14"/>
      <c r="H456" s="14"/>
      <c r="I456" s="14"/>
    </row>
    <row r="457" spans="1:9" ht="12.75" customHeight="1" x14ac:dyDescent="0.3">
      <c r="A457" s="14"/>
      <c r="D457" s="14"/>
      <c r="G457" s="14"/>
      <c r="H457" s="14"/>
      <c r="I457" s="14"/>
    </row>
    <row r="458" spans="1:9" ht="12.75" customHeight="1" x14ac:dyDescent="0.3">
      <c r="A458" s="14"/>
      <c r="D458" s="14"/>
      <c r="G458" s="14"/>
      <c r="H458" s="14"/>
      <c r="I458" s="14"/>
    </row>
    <row r="459" spans="1:9" ht="12.75" customHeight="1" x14ac:dyDescent="0.3">
      <c r="A459" s="14"/>
      <c r="D459" s="14"/>
      <c r="G459" s="14"/>
      <c r="H459" s="14"/>
      <c r="I459" s="14"/>
    </row>
    <row r="460" spans="1:9" ht="12.75" customHeight="1" x14ac:dyDescent="0.3">
      <c r="A460" s="14"/>
      <c r="D460" s="14"/>
      <c r="G460" s="14"/>
      <c r="H460" s="14"/>
      <c r="I460" s="14"/>
    </row>
    <row r="461" spans="1:9" ht="12.75" customHeight="1" x14ac:dyDescent="0.3">
      <c r="A461" s="14"/>
      <c r="D461" s="14"/>
      <c r="G461" s="14"/>
      <c r="H461" s="14"/>
      <c r="I461" s="14"/>
    </row>
    <row r="462" spans="1:9" ht="12.75" customHeight="1" x14ac:dyDescent="0.3">
      <c r="A462" s="14"/>
      <c r="D462" s="14"/>
      <c r="G462" s="14"/>
      <c r="H462" s="14"/>
      <c r="I462" s="14"/>
    </row>
    <row r="463" spans="1:9" ht="12.75" customHeight="1" x14ac:dyDescent="0.3">
      <c r="A463" s="14"/>
      <c r="D463" s="14"/>
      <c r="G463" s="14"/>
      <c r="H463" s="14"/>
      <c r="I463" s="14"/>
    </row>
    <row r="464" spans="1:9" ht="12.75" customHeight="1" x14ac:dyDescent="0.3">
      <c r="A464" s="14"/>
      <c r="D464" s="14"/>
      <c r="G464" s="14"/>
      <c r="H464" s="14"/>
      <c r="I464" s="14"/>
    </row>
    <row r="465" spans="1:9" ht="12.75" customHeight="1" x14ac:dyDescent="0.3">
      <c r="A465" s="14"/>
      <c r="D465" s="14"/>
      <c r="G465" s="14"/>
      <c r="H465" s="14"/>
      <c r="I465" s="14"/>
    </row>
    <row r="466" spans="1:9" ht="12.75" customHeight="1" x14ac:dyDescent="0.3">
      <c r="A466" s="14"/>
      <c r="D466" s="14"/>
      <c r="G466" s="14"/>
      <c r="H466" s="14"/>
      <c r="I466" s="14"/>
    </row>
    <row r="467" spans="1:9" ht="12.75" customHeight="1" x14ac:dyDescent="0.3">
      <c r="A467" s="14"/>
      <c r="D467" s="14"/>
      <c r="G467" s="14"/>
      <c r="H467" s="14"/>
      <c r="I467" s="14"/>
    </row>
    <row r="468" spans="1:9" ht="12.75" customHeight="1" x14ac:dyDescent="0.3">
      <c r="A468" s="14"/>
      <c r="D468" s="14"/>
      <c r="G468" s="14"/>
      <c r="H468" s="14"/>
      <c r="I468" s="14"/>
    </row>
    <row r="469" spans="1:9" ht="12.75" customHeight="1" x14ac:dyDescent="0.3">
      <c r="A469" s="14"/>
      <c r="D469" s="14"/>
      <c r="G469" s="14"/>
      <c r="H469" s="14"/>
      <c r="I469" s="14"/>
    </row>
    <row r="470" spans="1:9" ht="12.75" customHeight="1" x14ac:dyDescent="0.3">
      <c r="A470" s="14"/>
      <c r="D470" s="14"/>
      <c r="G470" s="14"/>
      <c r="H470" s="14"/>
      <c r="I470" s="14"/>
    </row>
    <row r="471" spans="1:9" ht="12.75" customHeight="1" x14ac:dyDescent="0.3">
      <c r="A471" s="14"/>
      <c r="D471" s="14"/>
      <c r="G471" s="14"/>
      <c r="H471" s="14"/>
      <c r="I471" s="14"/>
    </row>
    <row r="472" spans="1:9" ht="12.75" customHeight="1" x14ac:dyDescent="0.3">
      <c r="A472" s="14"/>
      <c r="D472" s="14"/>
      <c r="G472" s="14"/>
      <c r="H472" s="14"/>
      <c r="I472" s="14"/>
    </row>
    <row r="473" spans="1:9" ht="12.75" customHeight="1" x14ac:dyDescent="0.3">
      <c r="A473" s="14"/>
      <c r="D473" s="14"/>
      <c r="G473" s="14"/>
      <c r="H473" s="14"/>
      <c r="I473" s="14"/>
    </row>
    <row r="474" spans="1:9" ht="12.75" customHeight="1" x14ac:dyDescent="0.3">
      <c r="A474" s="14"/>
      <c r="D474" s="14"/>
      <c r="G474" s="14"/>
      <c r="H474" s="14"/>
      <c r="I474" s="14"/>
    </row>
    <row r="475" spans="1:9" ht="12.75" customHeight="1" x14ac:dyDescent="0.3">
      <c r="A475" s="14"/>
      <c r="D475" s="14"/>
      <c r="G475" s="14"/>
      <c r="H475" s="14"/>
      <c r="I475" s="14"/>
    </row>
    <row r="476" spans="1:9" ht="12.75" customHeight="1" x14ac:dyDescent="0.3">
      <c r="A476" s="14"/>
      <c r="D476" s="14"/>
      <c r="G476" s="14"/>
      <c r="H476" s="14"/>
      <c r="I476" s="14"/>
    </row>
    <row r="477" spans="1:9" ht="12.75" customHeight="1" x14ac:dyDescent="0.3">
      <c r="A477" s="14"/>
      <c r="D477" s="14"/>
      <c r="G477" s="14"/>
      <c r="H477" s="14"/>
      <c r="I477" s="14"/>
    </row>
    <row r="478" spans="1:9" ht="12.75" customHeight="1" x14ac:dyDescent="0.3">
      <c r="A478" s="14"/>
      <c r="D478" s="14"/>
      <c r="G478" s="14"/>
      <c r="H478" s="14"/>
      <c r="I478" s="14"/>
    </row>
    <row r="479" spans="1:9" ht="12.75" customHeight="1" x14ac:dyDescent="0.3">
      <c r="A479" s="14"/>
      <c r="D479" s="14"/>
      <c r="G479" s="14"/>
      <c r="H479" s="14"/>
      <c r="I479" s="14"/>
    </row>
    <row r="480" spans="1:9" ht="12.75" customHeight="1" x14ac:dyDescent="0.3">
      <c r="A480" s="14"/>
      <c r="D480" s="14"/>
      <c r="G480" s="14"/>
      <c r="H480" s="14"/>
      <c r="I480" s="14"/>
    </row>
    <row r="481" spans="1:9" ht="12.75" customHeight="1" x14ac:dyDescent="0.3">
      <c r="A481" s="14"/>
      <c r="D481" s="14"/>
      <c r="G481" s="14"/>
      <c r="H481" s="14"/>
      <c r="I481" s="14"/>
    </row>
    <row r="482" spans="1:9" ht="12.75" customHeight="1" x14ac:dyDescent="0.3">
      <c r="A482" s="14"/>
      <c r="D482" s="14"/>
      <c r="G482" s="14"/>
      <c r="H482" s="14"/>
      <c r="I482" s="14"/>
    </row>
    <row r="483" spans="1:9" ht="12.75" customHeight="1" x14ac:dyDescent="0.3">
      <c r="A483" s="14"/>
      <c r="D483" s="14"/>
      <c r="G483" s="14"/>
      <c r="H483" s="14"/>
      <c r="I483" s="14"/>
    </row>
    <row r="484" spans="1:9" ht="12.75" customHeight="1" x14ac:dyDescent="0.3">
      <c r="A484" s="14"/>
      <c r="D484" s="14"/>
      <c r="G484" s="14"/>
      <c r="H484" s="14"/>
      <c r="I484" s="14"/>
    </row>
    <row r="485" spans="1:9" ht="12.75" customHeight="1" x14ac:dyDescent="0.3">
      <c r="A485" s="14"/>
      <c r="D485" s="14"/>
      <c r="G485" s="14"/>
      <c r="H485" s="14"/>
      <c r="I485" s="14"/>
    </row>
    <row r="486" spans="1:9" ht="12.75" customHeight="1" x14ac:dyDescent="0.3">
      <c r="A486" s="14"/>
      <c r="D486" s="14"/>
      <c r="G486" s="14"/>
      <c r="H486" s="14"/>
      <c r="I486" s="14"/>
    </row>
    <row r="487" spans="1:9" ht="12.75" customHeight="1" x14ac:dyDescent="0.3">
      <c r="A487" s="14"/>
      <c r="D487" s="14"/>
      <c r="G487" s="14"/>
      <c r="H487" s="14"/>
      <c r="I487" s="14"/>
    </row>
    <row r="488" spans="1:9" ht="12.75" customHeight="1" x14ac:dyDescent="0.3">
      <c r="A488" s="14"/>
      <c r="D488" s="14"/>
      <c r="G488" s="14"/>
      <c r="H488" s="14"/>
      <c r="I488" s="14"/>
    </row>
    <row r="489" spans="1:9" ht="12.75" customHeight="1" x14ac:dyDescent="0.3">
      <c r="A489" s="14"/>
      <c r="D489" s="14"/>
      <c r="G489" s="14"/>
      <c r="H489" s="14"/>
      <c r="I489" s="14"/>
    </row>
    <row r="490" spans="1:9" ht="12.75" customHeight="1" x14ac:dyDescent="0.3">
      <c r="A490" s="14"/>
      <c r="D490" s="14"/>
      <c r="G490" s="14"/>
      <c r="H490" s="14"/>
      <c r="I490" s="14"/>
    </row>
    <row r="491" spans="1:9" ht="12.75" customHeight="1" x14ac:dyDescent="0.3">
      <c r="A491" s="14"/>
      <c r="D491" s="14"/>
      <c r="G491" s="14"/>
      <c r="H491" s="14"/>
      <c r="I491" s="14"/>
    </row>
    <row r="492" spans="1:9" ht="12.75" customHeight="1" x14ac:dyDescent="0.3">
      <c r="A492" s="14"/>
      <c r="D492" s="14"/>
      <c r="G492" s="14"/>
      <c r="H492" s="14"/>
      <c r="I492" s="14"/>
    </row>
    <row r="493" spans="1:9" ht="12.75" customHeight="1" x14ac:dyDescent="0.3">
      <c r="A493" s="14"/>
      <c r="D493" s="14"/>
      <c r="G493" s="14"/>
      <c r="H493" s="14"/>
      <c r="I493" s="14"/>
    </row>
    <row r="494" spans="1:9" ht="12.75" customHeight="1" x14ac:dyDescent="0.3">
      <c r="A494" s="14"/>
      <c r="D494" s="14"/>
      <c r="G494" s="14"/>
      <c r="H494" s="14"/>
      <c r="I494" s="14"/>
    </row>
    <row r="495" spans="1:9" ht="12.75" customHeight="1" x14ac:dyDescent="0.3">
      <c r="A495" s="14"/>
      <c r="D495" s="14"/>
      <c r="G495" s="14"/>
      <c r="H495" s="14"/>
      <c r="I495" s="14"/>
    </row>
    <row r="496" spans="1:9" ht="12.75" customHeight="1" x14ac:dyDescent="0.3">
      <c r="A496" s="14"/>
      <c r="D496" s="14"/>
      <c r="G496" s="14"/>
      <c r="H496" s="14"/>
      <c r="I496" s="14"/>
    </row>
    <row r="497" spans="1:9" ht="12.75" customHeight="1" x14ac:dyDescent="0.3">
      <c r="A497" s="14"/>
      <c r="D497" s="14"/>
      <c r="G497" s="14"/>
      <c r="H497" s="14"/>
      <c r="I497" s="14"/>
    </row>
    <row r="498" spans="1:9" ht="12.75" customHeight="1" x14ac:dyDescent="0.3">
      <c r="A498" s="14"/>
      <c r="D498" s="14"/>
      <c r="G498" s="14"/>
      <c r="H498" s="14"/>
      <c r="I498" s="14"/>
    </row>
    <row r="499" spans="1:9" ht="12.75" customHeight="1" x14ac:dyDescent="0.3">
      <c r="A499" s="14"/>
      <c r="D499" s="14"/>
      <c r="G499" s="14"/>
      <c r="H499" s="14"/>
      <c r="I499" s="14"/>
    </row>
    <row r="500" spans="1:9" ht="12.75" customHeight="1" x14ac:dyDescent="0.3">
      <c r="A500" s="14"/>
      <c r="D500" s="14"/>
      <c r="G500" s="14"/>
      <c r="H500" s="14"/>
      <c r="I500" s="14"/>
    </row>
    <row r="501" spans="1:9" ht="12.75" customHeight="1" x14ac:dyDescent="0.3">
      <c r="A501" s="14"/>
      <c r="D501" s="14"/>
      <c r="G501" s="14"/>
      <c r="H501" s="14"/>
      <c r="I501" s="14"/>
    </row>
    <row r="502" spans="1:9" ht="12.75" customHeight="1" x14ac:dyDescent="0.3">
      <c r="A502" s="14"/>
      <c r="D502" s="14"/>
      <c r="G502" s="14"/>
      <c r="H502" s="14"/>
      <c r="I502" s="14"/>
    </row>
    <row r="503" spans="1:9" ht="12.75" customHeight="1" x14ac:dyDescent="0.3">
      <c r="A503" s="14"/>
      <c r="D503" s="14"/>
      <c r="G503" s="14"/>
      <c r="H503" s="14"/>
      <c r="I503" s="14"/>
    </row>
    <row r="504" spans="1:9" ht="12.75" customHeight="1" x14ac:dyDescent="0.3">
      <c r="A504" s="14"/>
      <c r="D504" s="14"/>
      <c r="G504" s="14"/>
      <c r="H504" s="14"/>
      <c r="I504" s="14"/>
    </row>
    <row r="505" spans="1:9" ht="12.75" customHeight="1" x14ac:dyDescent="0.3">
      <c r="A505" s="14"/>
      <c r="D505" s="14"/>
      <c r="G505" s="14"/>
      <c r="H505" s="14"/>
      <c r="I505" s="14"/>
    </row>
    <row r="506" spans="1:9" ht="12.75" customHeight="1" x14ac:dyDescent="0.3">
      <c r="A506" s="14"/>
      <c r="D506" s="14"/>
      <c r="G506" s="14"/>
      <c r="H506" s="14"/>
      <c r="I506" s="14"/>
    </row>
    <row r="507" spans="1:9" ht="12.75" customHeight="1" x14ac:dyDescent="0.3">
      <c r="A507" s="14"/>
      <c r="D507" s="14"/>
      <c r="G507" s="14"/>
      <c r="H507" s="14"/>
      <c r="I507" s="14"/>
    </row>
    <row r="508" spans="1:9" ht="12.75" customHeight="1" x14ac:dyDescent="0.3">
      <c r="A508" s="14"/>
      <c r="D508" s="14"/>
      <c r="G508" s="14"/>
      <c r="H508" s="14"/>
      <c r="I508" s="14"/>
    </row>
    <row r="509" spans="1:9" ht="12.75" customHeight="1" x14ac:dyDescent="0.3">
      <c r="A509" s="14"/>
      <c r="D509" s="14"/>
      <c r="G509" s="14"/>
      <c r="H509" s="14"/>
      <c r="I509" s="14"/>
    </row>
    <row r="510" spans="1:9" ht="12.75" customHeight="1" x14ac:dyDescent="0.3">
      <c r="A510" s="14"/>
      <c r="D510" s="14"/>
      <c r="G510" s="14"/>
      <c r="H510" s="14"/>
      <c r="I510" s="14"/>
    </row>
    <row r="511" spans="1:9" ht="12.75" customHeight="1" x14ac:dyDescent="0.3">
      <c r="A511" s="14"/>
      <c r="D511" s="14"/>
      <c r="G511" s="14"/>
      <c r="H511" s="14"/>
      <c r="I511" s="14"/>
    </row>
    <row r="512" spans="1:9" ht="12.75" customHeight="1" x14ac:dyDescent="0.3">
      <c r="A512" s="14"/>
      <c r="D512" s="14"/>
      <c r="G512" s="14"/>
      <c r="H512" s="14"/>
      <c r="I512" s="14"/>
    </row>
    <row r="513" spans="1:9" ht="12.75" customHeight="1" x14ac:dyDescent="0.3">
      <c r="A513" s="14"/>
      <c r="D513" s="14"/>
      <c r="G513" s="14"/>
      <c r="H513" s="14"/>
      <c r="I513" s="14"/>
    </row>
    <row r="514" spans="1:9" ht="12.75" customHeight="1" x14ac:dyDescent="0.3">
      <c r="A514" s="14"/>
      <c r="D514" s="14"/>
      <c r="G514" s="14"/>
      <c r="H514" s="14"/>
      <c r="I514" s="14"/>
    </row>
    <row r="515" spans="1:9" ht="12.75" customHeight="1" x14ac:dyDescent="0.3">
      <c r="A515" s="14"/>
      <c r="D515" s="14"/>
      <c r="G515" s="14"/>
      <c r="H515" s="14"/>
      <c r="I515" s="14"/>
    </row>
    <row r="516" spans="1:9" ht="12.75" customHeight="1" x14ac:dyDescent="0.3">
      <c r="A516" s="14"/>
      <c r="D516" s="14"/>
      <c r="G516" s="14"/>
      <c r="H516" s="14"/>
      <c r="I516" s="14"/>
    </row>
    <row r="517" spans="1:9" ht="12.75" customHeight="1" x14ac:dyDescent="0.3">
      <c r="A517" s="14"/>
      <c r="D517" s="14"/>
      <c r="G517" s="14"/>
      <c r="H517" s="14"/>
      <c r="I517" s="14"/>
    </row>
    <row r="518" spans="1:9" ht="12.75" customHeight="1" x14ac:dyDescent="0.3">
      <c r="A518" s="14"/>
      <c r="D518" s="14"/>
      <c r="G518" s="14"/>
      <c r="H518" s="14"/>
      <c r="I518" s="14"/>
    </row>
    <row r="519" spans="1:9" ht="12.75" customHeight="1" x14ac:dyDescent="0.3">
      <c r="A519" s="14"/>
      <c r="D519" s="14"/>
      <c r="G519" s="14"/>
      <c r="H519" s="14"/>
      <c r="I519" s="14"/>
    </row>
    <row r="520" spans="1:9" ht="12.75" customHeight="1" x14ac:dyDescent="0.3">
      <c r="A520" s="14"/>
      <c r="D520" s="14"/>
      <c r="G520" s="14"/>
      <c r="H520" s="14"/>
      <c r="I520" s="14"/>
    </row>
    <row r="521" spans="1:9" ht="12.75" customHeight="1" x14ac:dyDescent="0.3">
      <c r="A521" s="14"/>
      <c r="D521" s="14"/>
      <c r="G521" s="14"/>
      <c r="H521" s="14"/>
      <c r="I521" s="14"/>
    </row>
    <row r="522" spans="1:9" ht="12.75" customHeight="1" x14ac:dyDescent="0.3">
      <c r="A522" s="14"/>
      <c r="D522" s="14"/>
      <c r="G522" s="14"/>
      <c r="H522" s="14"/>
      <c r="I522" s="14"/>
    </row>
    <row r="523" spans="1:9" ht="12.75" customHeight="1" x14ac:dyDescent="0.3">
      <c r="A523" s="14"/>
      <c r="D523" s="14"/>
      <c r="G523" s="14"/>
      <c r="H523" s="14"/>
      <c r="I523" s="14"/>
    </row>
    <row r="524" spans="1:9" ht="12.75" customHeight="1" x14ac:dyDescent="0.3">
      <c r="A524" s="14"/>
      <c r="D524" s="14"/>
      <c r="G524" s="14"/>
      <c r="H524" s="14"/>
      <c r="I524" s="14"/>
    </row>
    <row r="525" spans="1:9" ht="12.75" customHeight="1" x14ac:dyDescent="0.3">
      <c r="A525" s="14"/>
      <c r="D525" s="14"/>
      <c r="G525" s="14"/>
      <c r="H525" s="14"/>
      <c r="I525" s="14"/>
    </row>
    <row r="526" spans="1:9" ht="12.75" customHeight="1" x14ac:dyDescent="0.3">
      <c r="A526" s="14"/>
      <c r="D526" s="14"/>
      <c r="G526" s="14"/>
      <c r="H526" s="14"/>
      <c r="I526" s="14"/>
    </row>
    <row r="527" spans="1:9" ht="12.75" customHeight="1" x14ac:dyDescent="0.3">
      <c r="A527" s="14"/>
      <c r="D527" s="14"/>
      <c r="G527" s="14"/>
      <c r="H527" s="14"/>
      <c r="I527" s="14"/>
    </row>
    <row r="528" spans="1:9" ht="12.75" customHeight="1" x14ac:dyDescent="0.3">
      <c r="A528" s="14"/>
      <c r="D528" s="14"/>
      <c r="G528" s="14"/>
      <c r="H528" s="14"/>
      <c r="I528" s="14"/>
    </row>
    <row r="529" spans="1:9" ht="12.75" customHeight="1" x14ac:dyDescent="0.3">
      <c r="A529" s="14"/>
      <c r="D529" s="14"/>
      <c r="G529" s="14"/>
      <c r="H529" s="14"/>
      <c r="I529" s="14"/>
    </row>
    <row r="530" spans="1:9" ht="12.75" customHeight="1" x14ac:dyDescent="0.3">
      <c r="A530" s="14"/>
      <c r="D530" s="14"/>
      <c r="G530" s="14"/>
      <c r="H530" s="14"/>
      <c r="I530" s="14"/>
    </row>
    <row r="531" spans="1:9" ht="12.75" customHeight="1" x14ac:dyDescent="0.3">
      <c r="A531" s="14"/>
      <c r="D531" s="14"/>
      <c r="G531" s="14"/>
      <c r="H531" s="14"/>
      <c r="I531" s="14"/>
    </row>
    <row r="532" spans="1:9" ht="12.75" customHeight="1" x14ac:dyDescent="0.3">
      <c r="A532" s="14"/>
      <c r="D532" s="14"/>
      <c r="G532" s="14"/>
      <c r="H532" s="14"/>
      <c r="I532" s="14"/>
    </row>
    <row r="533" spans="1:9" ht="12.75" customHeight="1" x14ac:dyDescent="0.3">
      <c r="A533" s="14"/>
      <c r="D533" s="14"/>
      <c r="G533" s="14"/>
      <c r="H533" s="14"/>
      <c r="I533" s="14"/>
    </row>
    <row r="534" spans="1:9" ht="12.75" customHeight="1" x14ac:dyDescent="0.3">
      <c r="A534" s="14"/>
      <c r="D534" s="14"/>
      <c r="G534" s="14"/>
      <c r="H534" s="14"/>
      <c r="I534" s="14"/>
    </row>
    <row r="535" spans="1:9" ht="12.75" customHeight="1" x14ac:dyDescent="0.3">
      <c r="A535" s="14"/>
      <c r="D535" s="14"/>
      <c r="G535" s="14"/>
      <c r="H535" s="14"/>
      <c r="I535" s="14"/>
    </row>
    <row r="536" spans="1:9" ht="12.75" customHeight="1" x14ac:dyDescent="0.3">
      <c r="A536" s="14"/>
      <c r="D536" s="14"/>
      <c r="G536" s="14"/>
      <c r="H536" s="14"/>
      <c r="I536" s="14"/>
    </row>
    <row r="537" spans="1:9" ht="12.75" customHeight="1" x14ac:dyDescent="0.3">
      <c r="A537" s="14"/>
      <c r="D537" s="14"/>
      <c r="G537" s="14"/>
      <c r="H537" s="14"/>
      <c r="I537" s="14"/>
    </row>
    <row r="538" spans="1:9" ht="12.75" customHeight="1" x14ac:dyDescent="0.3">
      <c r="A538" s="14"/>
      <c r="D538" s="14"/>
      <c r="G538" s="14"/>
      <c r="H538" s="14"/>
      <c r="I538" s="14"/>
    </row>
    <row r="539" spans="1:9" ht="12.75" customHeight="1" x14ac:dyDescent="0.3">
      <c r="A539" s="14"/>
      <c r="D539" s="14"/>
      <c r="G539" s="14"/>
      <c r="H539" s="14"/>
      <c r="I539" s="14"/>
    </row>
    <row r="540" spans="1:9" ht="12.75" customHeight="1" x14ac:dyDescent="0.3">
      <c r="A540" s="14"/>
      <c r="D540" s="14"/>
      <c r="G540" s="14"/>
      <c r="H540" s="14"/>
      <c r="I540" s="14"/>
    </row>
    <row r="541" spans="1:9" ht="12.75" customHeight="1" x14ac:dyDescent="0.3">
      <c r="A541" s="14"/>
      <c r="D541" s="14"/>
      <c r="G541" s="14"/>
      <c r="H541" s="14"/>
      <c r="I541" s="14"/>
    </row>
    <row r="542" spans="1:9" ht="12.75" customHeight="1" x14ac:dyDescent="0.3">
      <c r="A542" s="14"/>
      <c r="D542" s="14"/>
      <c r="G542" s="14"/>
      <c r="H542" s="14"/>
      <c r="I542" s="14"/>
    </row>
    <row r="543" spans="1:9" ht="12.75" customHeight="1" x14ac:dyDescent="0.3">
      <c r="A543" s="14"/>
      <c r="D543" s="14"/>
      <c r="G543" s="14"/>
      <c r="H543" s="14"/>
      <c r="I543" s="14"/>
    </row>
    <row r="544" spans="1:9" ht="12.75" customHeight="1" x14ac:dyDescent="0.3">
      <c r="A544" s="14"/>
      <c r="D544" s="14"/>
      <c r="G544" s="14"/>
      <c r="H544" s="14"/>
      <c r="I544" s="14"/>
    </row>
    <row r="545" spans="1:9" ht="12.75" customHeight="1" x14ac:dyDescent="0.3">
      <c r="A545" s="14"/>
      <c r="D545" s="14"/>
      <c r="G545" s="14"/>
      <c r="H545" s="14"/>
      <c r="I545" s="14"/>
    </row>
    <row r="546" spans="1:9" ht="12.75" customHeight="1" x14ac:dyDescent="0.3">
      <c r="A546" s="14"/>
      <c r="D546" s="14"/>
      <c r="G546" s="14"/>
      <c r="H546" s="14"/>
      <c r="I546" s="14"/>
    </row>
    <row r="547" spans="1:9" ht="12.75" customHeight="1" x14ac:dyDescent="0.3">
      <c r="A547" s="14"/>
      <c r="D547" s="14"/>
      <c r="G547" s="14"/>
      <c r="H547" s="14"/>
      <c r="I547" s="14"/>
    </row>
    <row r="548" spans="1:9" ht="12.75" customHeight="1" x14ac:dyDescent="0.3">
      <c r="A548" s="14"/>
      <c r="D548" s="14"/>
      <c r="G548" s="14"/>
      <c r="H548" s="14"/>
      <c r="I548" s="14"/>
    </row>
    <row r="549" spans="1:9" ht="12.75" customHeight="1" x14ac:dyDescent="0.3">
      <c r="A549" s="14"/>
      <c r="D549" s="14"/>
      <c r="G549" s="14"/>
      <c r="H549" s="14"/>
      <c r="I549" s="14"/>
    </row>
    <row r="550" spans="1:9" ht="12.75" customHeight="1" x14ac:dyDescent="0.3">
      <c r="A550" s="14"/>
      <c r="D550" s="14"/>
      <c r="G550" s="14"/>
      <c r="H550" s="14"/>
      <c r="I550" s="14"/>
    </row>
    <row r="551" spans="1:9" ht="12.75" customHeight="1" x14ac:dyDescent="0.3">
      <c r="A551" s="14"/>
      <c r="D551" s="14"/>
      <c r="G551" s="14"/>
      <c r="H551" s="14"/>
      <c r="I551" s="14"/>
    </row>
    <row r="552" spans="1:9" ht="12.75" customHeight="1" x14ac:dyDescent="0.3">
      <c r="A552" s="14"/>
      <c r="D552" s="14"/>
      <c r="G552" s="14"/>
      <c r="H552" s="14"/>
      <c r="I552" s="14"/>
    </row>
    <row r="553" spans="1:9" ht="12.75" customHeight="1" x14ac:dyDescent="0.3">
      <c r="A553" s="14"/>
      <c r="D553" s="14"/>
      <c r="G553" s="14"/>
      <c r="H553" s="14"/>
      <c r="I553" s="14"/>
    </row>
    <row r="554" spans="1:9" ht="12.75" customHeight="1" x14ac:dyDescent="0.3">
      <c r="A554" s="14"/>
      <c r="D554" s="14"/>
      <c r="G554" s="14"/>
      <c r="H554" s="14"/>
      <c r="I554" s="14"/>
    </row>
    <row r="555" spans="1:9" ht="12.75" customHeight="1" x14ac:dyDescent="0.3">
      <c r="A555" s="14"/>
      <c r="D555" s="14"/>
      <c r="G555" s="14"/>
      <c r="H555" s="14"/>
      <c r="I555" s="14"/>
    </row>
    <row r="556" spans="1:9" ht="12.75" customHeight="1" x14ac:dyDescent="0.3">
      <c r="A556" s="14"/>
      <c r="D556" s="14"/>
      <c r="G556" s="14"/>
      <c r="H556" s="14"/>
      <c r="I556" s="14"/>
    </row>
    <row r="557" spans="1:9" ht="12.75" customHeight="1" x14ac:dyDescent="0.3">
      <c r="A557" s="14"/>
      <c r="D557" s="14"/>
      <c r="G557" s="14"/>
      <c r="H557" s="14"/>
      <c r="I557" s="14"/>
    </row>
    <row r="558" spans="1:9" ht="12.75" customHeight="1" x14ac:dyDescent="0.3">
      <c r="A558" s="14"/>
      <c r="D558" s="14"/>
      <c r="G558" s="14"/>
      <c r="H558" s="14"/>
      <c r="I558" s="14"/>
    </row>
    <row r="559" spans="1:9" ht="12.75" customHeight="1" x14ac:dyDescent="0.3">
      <c r="A559" s="14"/>
      <c r="D559" s="14"/>
      <c r="G559" s="14"/>
      <c r="H559" s="14"/>
      <c r="I559" s="14"/>
    </row>
    <row r="560" spans="1:9" ht="12.75" customHeight="1" x14ac:dyDescent="0.3">
      <c r="A560" s="14"/>
      <c r="D560" s="14"/>
      <c r="G560" s="14"/>
      <c r="H560" s="14"/>
      <c r="I560" s="14"/>
    </row>
    <row r="561" spans="1:9" ht="12.75" customHeight="1" x14ac:dyDescent="0.3">
      <c r="A561" s="14"/>
      <c r="D561" s="14"/>
      <c r="G561" s="14"/>
      <c r="H561" s="14"/>
      <c r="I561" s="14"/>
    </row>
    <row r="562" spans="1:9" ht="12.75" customHeight="1" x14ac:dyDescent="0.3">
      <c r="A562" s="14"/>
      <c r="D562" s="14"/>
      <c r="G562" s="14"/>
      <c r="H562" s="14"/>
      <c r="I562" s="14"/>
    </row>
    <row r="563" spans="1:9" ht="12.75" customHeight="1" x14ac:dyDescent="0.3">
      <c r="A563" s="14"/>
      <c r="D563" s="14"/>
      <c r="G563" s="14"/>
      <c r="H563" s="14"/>
      <c r="I563" s="14"/>
    </row>
    <row r="564" spans="1:9" ht="12.75" customHeight="1" x14ac:dyDescent="0.3">
      <c r="A564" s="14"/>
      <c r="D564" s="14"/>
      <c r="G564" s="14"/>
      <c r="H564" s="14"/>
      <c r="I564" s="14"/>
    </row>
    <row r="565" spans="1:9" ht="12.75" customHeight="1" x14ac:dyDescent="0.3">
      <c r="A565" s="14"/>
      <c r="D565" s="14"/>
      <c r="G565" s="14"/>
      <c r="H565" s="14"/>
      <c r="I565" s="14"/>
    </row>
    <row r="566" spans="1:9" ht="12.75" customHeight="1" x14ac:dyDescent="0.3">
      <c r="A566" s="14"/>
      <c r="D566" s="14"/>
      <c r="G566" s="14"/>
      <c r="H566" s="14"/>
      <c r="I566" s="14"/>
    </row>
    <row r="567" spans="1:9" ht="12.75" customHeight="1" x14ac:dyDescent="0.3">
      <c r="A567" s="14"/>
      <c r="D567" s="14"/>
      <c r="G567" s="14"/>
      <c r="H567" s="14"/>
      <c r="I567" s="14"/>
    </row>
    <row r="568" spans="1:9" ht="12.75" customHeight="1" x14ac:dyDescent="0.3">
      <c r="A568" s="14"/>
      <c r="D568" s="14"/>
      <c r="G568" s="14"/>
      <c r="H568" s="14"/>
      <c r="I568" s="14"/>
    </row>
    <row r="569" spans="1:9" ht="12.75" customHeight="1" x14ac:dyDescent="0.3">
      <c r="A569" s="14"/>
      <c r="D569" s="14"/>
      <c r="G569" s="14"/>
      <c r="H569" s="14"/>
      <c r="I569" s="14"/>
    </row>
    <row r="570" spans="1:9" ht="12.75" customHeight="1" x14ac:dyDescent="0.3">
      <c r="A570" s="14"/>
      <c r="D570" s="14"/>
      <c r="G570" s="14"/>
      <c r="H570" s="14"/>
      <c r="I570" s="14"/>
    </row>
    <row r="571" spans="1:9" ht="12.75" customHeight="1" x14ac:dyDescent="0.3">
      <c r="A571" s="14"/>
      <c r="D571" s="14"/>
      <c r="G571" s="14"/>
      <c r="H571" s="14"/>
      <c r="I571" s="14"/>
    </row>
    <row r="572" spans="1:9" ht="12.75" customHeight="1" x14ac:dyDescent="0.3">
      <c r="A572" s="14"/>
      <c r="D572" s="14"/>
      <c r="G572" s="14"/>
      <c r="H572" s="14"/>
      <c r="I572" s="14"/>
    </row>
    <row r="573" spans="1:9" ht="12.75" customHeight="1" x14ac:dyDescent="0.3">
      <c r="A573" s="14"/>
      <c r="D573" s="14"/>
      <c r="G573" s="14"/>
      <c r="H573" s="14"/>
      <c r="I573" s="14"/>
    </row>
    <row r="574" spans="1:9" ht="12.75" customHeight="1" x14ac:dyDescent="0.3">
      <c r="A574" s="14"/>
      <c r="D574" s="14"/>
      <c r="G574" s="14"/>
      <c r="H574" s="14"/>
      <c r="I574" s="14"/>
    </row>
    <row r="575" spans="1:9" ht="12.75" customHeight="1" x14ac:dyDescent="0.3">
      <c r="A575" s="14"/>
      <c r="D575" s="14"/>
      <c r="G575" s="14"/>
      <c r="H575" s="14"/>
      <c r="I575" s="14"/>
    </row>
    <row r="576" spans="1:9" ht="12.75" customHeight="1" x14ac:dyDescent="0.3">
      <c r="A576" s="14"/>
      <c r="D576" s="14"/>
      <c r="G576" s="14"/>
      <c r="H576" s="14"/>
      <c r="I576" s="14"/>
    </row>
    <row r="577" spans="1:9" ht="12.75" customHeight="1" x14ac:dyDescent="0.3">
      <c r="A577" s="14"/>
      <c r="D577" s="14"/>
      <c r="G577" s="14"/>
      <c r="H577" s="14"/>
      <c r="I577" s="14"/>
    </row>
    <row r="578" spans="1:9" ht="12.75" customHeight="1" x14ac:dyDescent="0.3">
      <c r="A578" s="14"/>
      <c r="D578" s="14"/>
      <c r="G578" s="14"/>
      <c r="H578" s="14"/>
      <c r="I578" s="14"/>
    </row>
    <row r="579" spans="1:9" ht="12.75" customHeight="1" x14ac:dyDescent="0.3">
      <c r="A579" s="14"/>
      <c r="D579" s="14"/>
      <c r="G579" s="14"/>
      <c r="H579" s="14"/>
      <c r="I579" s="14"/>
    </row>
    <row r="580" spans="1:9" ht="12.75" customHeight="1" x14ac:dyDescent="0.3">
      <c r="A580" s="14"/>
      <c r="D580" s="14"/>
      <c r="G580" s="14"/>
      <c r="H580" s="14"/>
      <c r="I580" s="14"/>
    </row>
    <row r="581" spans="1:9" ht="12.75" customHeight="1" x14ac:dyDescent="0.3">
      <c r="A581" s="14"/>
      <c r="D581" s="14"/>
      <c r="G581" s="14"/>
      <c r="H581" s="14"/>
      <c r="I581" s="14"/>
    </row>
    <row r="582" spans="1:9" ht="12.75" customHeight="1" x14ac:dyDescent="0.3">
      <c r="A582" s="14"/>
      <c r="D582" s="14"/>
      <c r="G582" s="14"/>
      <c r="H582" s="14"/>
      <c r="I582" s="14"/>
    </row>
    <row r="583" spans="1:9" ht="12.75" customHeight="1" x14ac:dyDescent="0.3">
      <c r="A583" s="14"/>
      <c r="D583" s="14"/>
      <c r="G583" s="14"/>
      <c r="H583" s="14"/>
      <c r="I583" s="14"/>
    </row>
    <row r="584" spans="1:9" ht="12.75" customHeight="1" x14ac:dyDescent="0.3">
      <c r="A584" s="14"/>
      <c r="D584" s="14"/>
      <c r="G584" s="14"/>
      <c r="H584" s="14"/>
      <c r="I584" s="14"/>
    </row>
    <row r="585" spans="1:9" ht="12.75" customHeight="1" x14ac:dyDescent="0.3">
      <c r="A585" s="14"/>
      <c r="D585" s="14"/>
      <c r="G585" s="14"/>
      <c r="H585" s="14"/>
      <c r="I585" s="14"/>
    </row>
    <row r="586" spans="1:9" ht="12.75" customHeight="1" x14ac:dyDescent="0.3">
      <c r="A586" s="14"/>
      <c r="D586" s="14"/>
      <c r="G586" s="14"/>
      <c r="H586" s="14"/>
      <c r="I586" s="14"/>
    </row>
    <row r="587" spans="1:9" ht="12.75" customHeight="1" x14ac:dyDescent="0.3">
      <c r="A587" s="14"/>
      <c r="D587" s="14"/>
      <c r="G587" s="14"/>
      <c r="H587" s="14"/>
      <c r="I587" s="14"/>
    </row>
    <row r="588" spans="1:9" ht="12.75" customHeight="1" x14ac:dyDescent="0.3">
      <c r="A588" s="14"/>
      <c r="D588" s="14"/>
      <c r="G588" s="14"/>
      <c r="H588" s="14"/>
      <c r="I588" s="14"/>
    </row>
    <row r="589" spans="1:9" ht="12.75" customHeight="1" x14ac:dyDescent="0.3">
      <c r="A589" s="14"/>
      <c r="D589" s="14"/>
      <c r="G589" s="14"/>
      <c r="H589" s="14"/>
      <c r="I589" s="14"/>
    </row>
    <row r="590" spans="1:9" ht="12.75" customHeight="1" x14ac:dyDescent="0.3">
      <c r="A590" s="14"/>
      <c r="D590" s="14"/>
      <c r="G590" s="14"/>
      <c r="H590" s="14"/>
      <c r="I590" s="14"/>
    </row>
    <row r="591" spans="1:9" ht="12.75" customHeight="1" x14ac:dyDescent="0.3">
      <c r="A591" s="14"/>
      <c r="D591" s="14"/>
      <c r="G591" s="14"/>
      <c r="H591" s="14"/>
      <c r="I591" s="14"/>
    </row>
    <row r="592" spans="1:9" ht="12.75" customHeight="1" x14ac:dyDescent="0.3">
      <c r="A592" s="14"/>
      <c r="D592" s="14"/>
      <c r="G592" s="14"/>
      <c r="H592" s="14"/>
      <c r="I592" s="14"/>
    </row>
    <row r="593" spans="1:9" ht="12.75" customHeight="1" x14ac:dyDescent="0.3">
      <c r="A593" s="14"/>
      <c r="D593" s="14"/>
      <c r="G593" s="14"/>
      <c r="H593" s="14"/>
      <c r="I593" s="14"/>
    </row>
    <row r="594" spans="1:9" ht="12.75" customHeight="1" x14ac:dyDescent="0.3">
      <c r="A594" s="14"/>
      <c r="D594" s="14"/>
      <c r="G594" s="14"/>
      <c r="H594" s="14"/>
      <c r="I594" s="14"/>
    </row>
    <row r="595" spans="1:9" ht="12.75" customHeight="1" x14ac:dyDescent="0.3">
      <c r="A595" s="14"/>
      <c r="D595" s="14"/>
      <c r="G595" s="14"/>
      <c r="H595" s="14"/>
      <c r="I595" s="14"/>
    </row>
    <row r="596" spans="1:9" ht="12.75" customHeight="1" x14ac:dyDescent="0.3">
      <c r="A596" s="14"/>
      <c r="D596" s="14"/>
      <c r="G596" s="14"/>
      <c r="H596" s="14"/>
      <c r="I596" s="14"/>
    </row>
    <row r="597" spans="1:9" ht="12.75" customHeight="1" x14ac:dyDescent="0.3">
      <c r="A597" s="14"/>
      <c r="D597" s="14"/>
      <c r="G597" s="14"/>
      <c r="H597" s="14"/>
      <c r="I597" s="14"/>
    </row>
    <row r="598" spans="1:9" ht="12.75" customHeight="1" x14ac:dyDescent="0.3">
      <c r="A598" s="14"/>
      <c r="D598" s="14"/>
      <c r="G598" s="14"/>
      <c r="H598" s="14"/>
      <c r="I598" s="14"/>
    </row>
    <row r="599" spans="1:9" ht="12.75" customHeight="1" x14ac:dyDescent="0.3">
      <c r="A599" s="14"/>
      <c r="D599" s="14"/>
      <c r="G599" s="14"/>
      <c r="H599" s="14"/>
      <c r="I599" s="14"/>
    </row>
    <row r="600" spans="1:9" ht="12.75" customHeight="1" x14ac:dyDescent="0.3">
      <c r="A600" s="14"/>
      <c r="D600" s="14"/>
      <c r="G600" s="14"/>
      <c r="H600" s="14"/>
      <c r="I600" s="14"/>
    </row>
    <row r="601" spans="1:9" ht="12.75" customHeight="1" x14ac:dyDescent="0.3">
      <c r="A601" s="14"/>
      <c r="D601" s="14"/>
      <c r="G601" s="14"/>
      <c r="H601" s="14"/>
      <c r="I601" s="14"/>
    </row>
    <row r="602" spans="1:9" ht="12.75" customHeight="1" x14ac:dyDescent="0.3">
      <c r="A602" s="14"/>
      <c r="D602" s="14"/>
      <c r="G602" s="14"/>
      <c r="H602" s="14"/>
      <c r="I602" s="14"/>
    </row>
    <row r="603" spans="1:9" ht="12.75" customHeight="1" x14ac:dyDescent="0.3">
      <c r="A603" s="14"/>
      <c r="D603" s="14"/>
      <c r="G603" s="14"/>
      <c r="H603" s="14"/>
      <c r="I603" s="14"/>
    </row>
    <row r="604" spans="1:9" ht="12.75" customHeight="1" x14ac:dyDescent="0.3">
      <c r="A604" s="14"/>
      <c r="D604" s="14"/>
      <c r="G604" s="14"/>
      <c r="H604" s="14"/>
      <c r="I604" s="14"/>
    </row>
    <row r="605" spans="1:9" ht="12.75" customHeight="1" x14ac:dyDescent="0.3">
      <c r="A605" s="14"/>
      <c r="D605" s="14"/>
      <c r="G605" s="14"/>
      <c r="H605" s="14"/>
      <c r="I605" s="14"/>
    </row>
    <row r="606" spans="1:9" ht="12.75" customHeight="1" x14ac:dyDescent="0.3">
      <c r="A606" s="14"/>
      <c r="D606" s="14"/>
      <c r="G606" s="14"/>
      <c r="H606" s="14"/>
      <c r="I606" s="14"/>
    </row>
    <row r="607" spans="1:9" ht="12.75" customHeight="1" x14ac:dyDescent="0.3">
      <c r="A607" s="14"/>
      <c r="D607" s="14"/>
      <c r="G607" s="14"/>
      <c r="H607" s="14"/>
      <c r="I607" s="14"/>
    </row>
    <row r="608" spans="1:9" ht="12.75" customHeight="1" x14ac:dyDescent="0.3">
      <c r="A608" s="14"/>
      <c r="D608" s="14"/>
      <c r="G608" s="14"/>
      <c r="H608" s="14"/>
      <c r="I608" s="14"/>
    </row>
    <row r="609" spans="1:9" ht="12.75" customHeight="1" x14ac:dyDescent="0.3">
      <c r="A609" s="14"/>
      <c r="D609" s="14"/>
      <c r="G609" s="14"/>
      <c r="H609" s="14"/>
      <c r="I609" s="14"/>
    </row>
    <row r="610" spans="1:9" ht="12.75" customHeight="1" x14ac:dyDescent="0.3">
      <c r="A610" s="14"/>
      <c r="D610" s="14"/>
      <c r="G610" s="14"/>
      <c r="H610" s="14"/>
      <c r="I610" s="14"/>
    </row>
    <row r="611" spans="1:9" ht="12.75" customHeight="1" x14ac:dyDescent="0.3">
      <c r="A611" s="14"/>
      <c r="D611" s="14"/>
      <c r="G611" s="14"/>
      <c r="H611" s="14"/>
      <c r="I611" s="14"/>
    </row>
    <row r="612" spans="1:9" ht="12.75" customHeight="1" x14ac:dyDescent="0.3">
      <c r="A612" s="14"/>
      <c r="D612" s="14"/>
      <c r="G612" s="14"/>
      <c r="H612" s="14"/>
      <c r="I612" s="14"/>
    </row>
    <row r="613" spans="1:9" ht="12.75" customHeight="1" x14ac:dyDescent="0.3">
      <c r="A613" s="14"/>
      <c r="D613" s="14"/>
      <c r="G613" s="14"/>
      <c r="H613" s="14"/>
      <c r="I613" s="14"/>
    </row>
    <row r="614" spans="1:9" ht="12.75" customHeight="1" x14ac:dyDescent="0.3">
      <c r="A614" s="14"/>
      <c r="D614" s="14"/>
      <c r="G614" s="14"/>
      <c r="H614" s="14"/>
      <c r="I614" s="14"/>
    </row>
    <row r="615" spans="1:9" ht="12.75" customHeight="1" x14ac:dyDescent="0.3">
      <c r="A615" s="14"/>
      <c r="D615" s="14"/>
      <c r="G615" s="14"/>
      <c r="H615" s="14"/>
      <c r="I615" s="14"/>
    </row>
    <row r="616" spans="1:9" ht="12.75" customHeight="1" x14ac:dyDescent="0.3">
      <c r="A616" s="14"/>
      <c r="D616" s="14"/>
      <c r="G616" s="14"/>
      <c r="H616" s="14"/>
      <c r="I616" s="14"/>
    </row>
    <row r="617" spans="1:9" ht="12.75" customHeight="1" x14ac:dyDescent="0.3">
      <c r="A617" s="14"/>
      <c r="D617" s="14"/>
      <c r="G617" s="14"/>
      <c r="H617" s="14"/>
      <c r="I617" s="14"/>
    </row>
    <row r="618" spans="1:9" ht="12.75" customHeight="1" x14ac:dyDescent="0.3">
      <c r="A618" s="14"/>
      <c r="D618" s="14"/>
      <c r="G618" s="14"/>
      <c r="H618" s="14"/>
      <c r="I618" s="14"/>
    </row>
    <row r="619" spans="1:9" ht="12.75" customHeight="1" x14ac:dyDescent="0.3">
      <c r="A619" s="14"/>
      <c r="D619" s="14"/>
      <c r="G619" s="14"/>
      <c r="H619" s="14"/>
      <c r="I619" s="14"/>
    </row>
    <row r="620" spans="1:9" ht="12.75" customHeight="1" x14ac:dyDescent="0.3">
      <c r="A620" s="14"/>
      <c r="D620" s="14"/>
      <c r="G620" s="14"/>
      <c r="H620" s="14"/>
      <c r="I620" s="14"/>
    </row>
    <row r="621" spans="1:9" ht="12.75" customHeight="1" x14ac:dyDescent="0.3">
      <c r="A621" s="14"/>
      <c r="D621" s="14"/>
      <c r="G621" s="14"/>
      <c r="H621" s="14"/>
      <c r="I621" s="14"/>
    </row>
    <row r="622" spans="1:9" ht="12.75" customHeight="1" x14ac:dyDescent="0.3">
      <c r="A622" s="14"/>
      <c r="D622" s="14"/>
      <c r="G622" s="14"/>
      <c r="H622" s="14"/>
      <c r="I622" s="14"/>
    </row>
    <row r="623" spans="1:9" ht="12.75" customHeight="1" x14ac:dyDescent="0.3">
      <c r="A623" s="14"/>
      <c r="D623" s="14"/>
      <c r="G623" s="14"/>
      <c r="H623" s="14"/>
      <c r="I623" s="14"/>
    </row>
    <row r="624" spans="1:9" ht="12.75" customHeight="1" x14ac:dyDescent="0.3">
      <c r="A624" s="14"/>
      <c r="D624" s="14"/>
      <c r="G624" s="14"/>
      <c r="H624" s="14"/>
      <c r="I624" s="14"/>
    </row>
    <row r="625" spans="1:9" ht="12.75" customHeight="1" x14ac:dyDescent="0.3">
      <c r="A625" s="14"/>
      <c r="D625" s="14"/>
      <c r="G625" s="14"/>
      <c r="H625" s="14"/>
      <c r="I625" s="14"/>
    </row>
    <row r="626" spans="1:9" ht="12.75" customHeight="1" x14ac:dyDescent="0.3">
      <c r="A626" s="14"/>
      <c r="D626" s="14"/>
      <c r="G626" s="14"/>
      <c r="H626" s="14"/>
      <c r="I626" s="14"/>
    </row>
    <row r="627" spans="1:9" ht="12.75" customHeight="1" x14ac:dyDescent="0.3">
      <c r="A627" s="14"/>
      <c r="D627" s="14"/>
      <c r="G627" s="14"/>
      <c r="H627" s="14"/>
      <c r="I627" s="14"/>
    </row>
    <row r="628" spans="1:9" ht="12.75" customHeight="1" x14ac:dyDescent="0.3">
      <c r="A628" s="14"/>
      <c r="D628" s="14"/>
      <c r="G628" s="14"/>
      <c r="H628" s="14"/>
      <c r="I628" s="14"/>
    </row>
    <row r="629" spans="1:9" ht="12.75" customHeight="1" x14ac:dyDescent="0.3">
      <c r="A629" s="14"/>
      <c r="D629" s="14"/>
      <c r="G629" s="14"/>
      <c r="H629" s="14"/>
      <c r="I629" s="14"/>
    </row>
    <row r="630" spans="1:9" ht="12.75" customHeight="1" x14ac:dyDescent="0.3">
      <c r="A630" s="14"/>
      <c r="D630" s="14"/>
      <c r="G630" s="14"/>
      <c r="H630" s="14"/>
      <c r="I630" s="14"/>
    </row>
    <row r="631" spans="1:9" ht="12.75" customHeight="1" x14ac:dyDescent="0.3">
      <c r="A631" s="14"/>
      <c r="D631" s="14"/>
      <c r="G631" s="14"/>
      <c r="H631" s="14"/>
      <c r="I631" s="14"/>
    </row>
    <row r="632" spans="1:9" ht="12.75" customHeight="1" x14ac:dyDescent="0.3">
      <c r="A632" s="14"/>
      <c r="D632" s="14"/>
      <c r="G632" s="14"/>
      <c r="H632" s="14"/>
      <c r="I632" s="14"/>
    </row>
    <row r="633" spans="1:9" ht="12.75" customHeight="1" x14ac:dyDescent="0.3">
      <c r="A633" s="14"/>
      <c r="D633" s="14"/>
      <c r="G633" s="14"/>
      <c r="H633" s="14"/>
      <c r="I633" s="14"/>
    </row>
    <row r="634" spans="1:9" ht="12.75" customHeight="1" x14ac:dyDescent="0.3">
      <c r="A634" s="14"/>
      <c r="D634" s="14"/>
      <c r="G634" s="14"/>
      <c r="H634" s="14"/>
      <c r="I634" s="14"/>
    </row>
    <row r="635" spans="1:9" ht="12.75" customHeight="1" x14ac:dyDescent="0.3">
      <c r="A635" s="14"/>
      <c r="D635" s="14"/>
      <c r="G635" s="14"/>
      <c r="H635" s="14"/>
      <c r="I635" s="14"/>
    </row>
    <row r="636" spans="1:9" ht="12.75" customHeight="1" x14ac:dyDescent="0.3">
      <c r="A636" s="14"/>
      <c r="D636" s="14"/>
      <c r="G636" s="14"/>
      <c r="H636" s="14"/>
      <c r="I636" s="14"/>
    </row>
    <row r="637" spans="1:9" ht="12.75" customHeight="1" x14ac:dyDescent="0.3">
      <c r="A637" s="14"/>
      <c r="D637" s="14"/>
      <c r="G637" s="14"/>
      <c r="H637" s="14"/>
      <c r="I637" s="14"/>
    </row>
    <row r="638" spans="1:9" ht="12.75" customHeight="1" x14ac:dyDescent="0.3">
      <c r="A638" s="14"/>
      <c r="D638" s="14"/>
      <c r="G638" s="14"/>
      <c r="H638" s="14"/>
      <c r="I638" s="14"/>
    </row>
    <row r="639" spans="1:9" ht="12.75" customHeight="1" x14ac:dyDescent="0.3">
      <c r="A639" s="14"/>
      <c r="D639" s="14"/>
      <c r="G639" s="14"/>
      <c r="H639" s="14"/>
      <c r="I639" s="14"/>
    </row>
    <row r="640" spans="1:9" ht="12.75" customHeight="1" x14ac:dyDescent="0.3">
      <c r="A640" s="14"/>
      <c r="D640" s="14"/>
      <c r="G640" s="14"/>
      <c r="H640" s="14"/>
      <c r="I640" s="14"/>
    </row>
    <row r="641" spans="1:9" ht="12.75" customHeight="1" x14ac:dyDescent="0.3">
      <c r="A641" s="14"/>
      <c r="D641" s="14"/>
      <c r="G641" s="14"/>
      <c r="H641" s="14"/>
      <c r="I641" s="14"/>
    </row>
    <row r="642" spans="1:9" ht="12.75" customHeight="1" x14ac:dyDescent="0.3">
      <c r="A642" s="14"/>
      <c r="D642" s="14"/>
      <c r="G642" s="14"/>
      <c r="H642" s="14"/>
      <c r="I642" s="14"/>
    </row>
    <row r="643" spans="1:9" ht="12.75" customHeight="1" x14ac:dyDescent="0.3">
      <c r="A643" s="14"/>
      <c r="D643" s="14"/>
      <c r="G643" s="14"/>
      <c r="H643" s="14"/>
      <c r="I643" s="14"/>
    </row>
    <row r="644" spans="1:9" ht="12.75" customHeight="1" x14ac:dyDescent="0.3">
      <c r="A644" s="14"/>
      <c r="D644" s="14"/>
      <c r="G644" s="14"/>
      <c r="H644" s="14"/>
      <c r="I644" s="14"/>
    </row>
    <row r="645" spans="1:9" ht="12.75" customHeight="1" x14ac:dyDescent="0.3">
      <c r="A645" s="14"/>
      <c r="D645" s="14"/>
      <c r="G645" s="14"/>
      <c r="H645" s="14"/>
      <c r="I645" s="14"/>
    </row>
    <row r="646" spans="1:9" ht="12.75" customHeight="1" x14ac:dyDescent="0.3">
      <c r="A646" s="14"/>
      <c r="D646" s="14"/>
      <c r="G646" s="14"/>
      <c r="H646" s="14"/>
      <c r="I646" s="14"/>
    </row>
    <row r="647" spans="1:9" ht="12.75" customHeight="1" x14ac:dyDescent="0.3">
      <c r="A647" s="14"/>
      <c r="D647" s="14"/>
      <c r="G647" s="14"/>
      <c r="H647" s="14"/>
      <c r="I647" s="14"/>
    </row>
    <row r="648" spans="1:9" ht="12.75" customHeight="1" x14ac:dyDescent="0.3">
      <c r="A648" s="14"/>
      <c r="D648" s="14"/>
      <c r="G648" s="14"/>
      <c r="H648" s="14"/>
      <c r="I648" s="14"/>
    </row>
    <row r="649" spans="1:9" ht="12.75" customHeight="1" x14ac:dyDescent="0.3">
      <c r="A649" s="14"/>
      <c r="D649" s="14"/>
      <c r="G649" s="14"/>
      <c r="H649" s="14"/>
      <c r="I649" s="14"/>
    </row>
    <row r="650" spans="1:9" ht="12.75" customHeight="1" x14ac:dyDescent="0.3">
      <c r="A650" s="14"/>
      <c r="D650" s="14"/>
      <c r="G650" s="14"/>
      <c r="H650" s="14"/>
      <c r="I650" s="14"/>
    </row>
    <row r="651" spans="1:9" ht="12.75" customHeight="1" x14ac:dyDescent="0.3">
      <c r="A651" s="14"/>
      <c r="D651" s="14"/>
      <c r="G651" s="14"/>
      <c r="H651" s="14"/>
      <c r="I651" s="14"/>
    </row>
    <row r="652" spans="1:9" ht="12.75" customHeight="1" x14ac:dyDescent="0.3">
      <c r="A652" s="14"/>
      <c r="D652" s="14"/>
      <c r="G652" s="14"/>
      <c r="H652" s="14"/>
      <c r="I652" s="14"/>
    </row>
    <row r="653" spans="1:9" ht="12.75" customHeight="1" x14ac:dyDescent="0.3">
      <c r="A653" s="14"/>
      <c r="D653" s="14"/>
      <c r="G653" s="14"/>
      <c r="H653" s="14"/>
      <c r="I653" s="14"/>
    </row>
    <row r="654" spans="1:9" ht="12.75" customHeight="1" x14ac:dyDescent="0.3">
      <c r="A654" s="14"/>
      <c r="D654" s="14"/>
      <c r="G654" s="14"/>
      <c r="H654" s="14"/>
      <c r="I654" s="14"/>
    </row>
    <row r="655" spans="1:9" ht="12.75" customHeight="1" x14ac:dyDescent="0.3">
      <c r="A655" s="14"/>
      <c r="D655" s="14"/>
      <c r="G655" s="14"/>
      <c r="H655" s="14"/>
      <c r="I655" s="14"/>
    </row>
    <row r="656" spans="1:9" ht="12.75" customHeight="1" x14ac:dyDescent="0.3">
      <c r="A656" s="14"/>
      <c r="D656" s="14"/>
      <c r="G656" s="14"/>
      <c r="H656" s="14"/>
      <c r="I656" s="14"/>
    </row>
    <row r="657" spans="1:9" ht="12.75" customHeight="1" x14ac:dyDescent="0.3">
      <c r="A657" s="14"/>
      <c r="D657" s="14"/>
      <c r="G657" s="14"/>
      <c r="H657" s="14"/>
      <c r="I657" s="14"/>
    </row>
    <row r="658" spans="1:9" ht="12.75" customHeight="1" x14ac:dyDescent="0.3">
      <c r="A658" s="14"/>
      <c r="D658" s="14"/>
      <c r="G658" s="14"/>
      <c r="H658" s="14"/>
      <c r="I658" s="14"/>
    </row>
    <row r="659" spans="1:9" ht="12.75" customHeight="1" x14ac:dyDescent="0.3">
      <c r="A659" s="14"/>
      <c r="D659" s="14"/>
      <c r="G659" s="14"/>
      <c r="H659" s="14"/>
      <c r="I659" s="14"/>
    </row>
    <row r="660" spans="1:9" ht="12.75" customHeight="1" x14ac:dyDescent="0.3">
      <c r="A660" s="14"/>
      <c r="D660" s="14"/>
      <c r="G660" s="14"/>
      <c r="H660" s="14"/>
      <c r="I660" s="14"/>
    </row>
    <row r="661" spans="1:9" ht="12.75" customHeight="1" x14ac:dyDescent="0.3">
      <c r="A661" s="14"/>
      <c r="D661" s="14"/>
      <c r="G661" s="14"/>
      <c r="H661" s="14"/>
      <c r="I661" s="14"/>
    </row>
    <row r="662" spans="1:9" ht="12.75" customHeight="1" x14ac:dyDescent="0.3">
      <c r="A662" s="14"/>
      <c r="D662" s="14"/>
      <c r="G662" s="14"/>
      <c r="H662" s="14"/>
      <c r="I662" s="14"/>
    </row>
    <row r="663" spans="1:9" ht="12.75" customHeight="1" x14ac:dyDescent="0.3">
      <c r="A663" s="14"/>
      <c r="D663" s="14"/>
      <c r="G663" s="14"/>
      <c r="H663" s="14"/>
      <c r="I663" s="14"/>
    </row>
    <row r="664" spans="1:9" ht="12.75" customHeight="1" x14ac:dyDescent="0.3">
      <c r="A664" s="14"/>
      <c r="D664" s="14"/>
      <c r="G664" s="14"/>
      <c r="H664" s="14"/>
      <c r="I664" s="14"/>
    </row>
    <row r="665" spans="1:9" ht="12.75" customHeight="1" x14ac:dyDescent="0.3">
      <c r="A665" s="14"/>
      <c r="D665" s="14"/>
      <c r="G665" s="14"/>
      <c r="H665" s="14"/>
      <c r="I665" s="14"/>
    </row>
    <row r="666" spans="1:9" ht="12.75" customHeight="1" x14ac:dyDescent="0.3">
      <c r="A666" s="14"/>
      <c r="D666" s="14"/>
      <c r="G666" s="14"/>
      <c r="H666" s="14"/>
      <c r="I666" s="14"/>
    </row>
    <row r="667" spans="1:9" ht="12.75" customHeight="1" x14ac:dyDescent="0.3">
      <c r="A667" s="14"/>
      <c r="D667" s="14"/>
      <c r="G667" s="14"/>
      <c r="H667" s="14"/>
      <c r="I667" s="14"/>
    </row>
    <row r="668" spans="1:9" ht="12.75" customHeight="1" x14ac:dyDescent="0.3">
      <c r="A668" s="14"/>
      <c r="D668" s="14"/>
      <c r="G668" s="14"/>
      <c r="H668" s="14"/>
      <c r="I668" s="14"/>
    </row>
    <row r="669" spans="1:9" ht="12.75" customHeight="1" x14ac:dyDescent="0.3">
      <c r="A669" s="14"/>
      <c r="D669" s="14"/>
      <c r="G669" s="14"/>
      <c r="H669" s="14"/>
      <c r="I669" s="14"/>
    </row>
    <row r="670" spans="1:9" ht="12.75" customHeight="1" x14ac:dyDescent="0.3">
      <c r="A670" s="14"/>
      <c r="D670" s="14"/>
      <c r="G670" s="14"/>
      <c r="H670" s="14"/>
      <c r="I670" s="14"/>
    </row>
    <row r="671" spans="1:9" ht="12.75" customHeight="1" x14ac:dyDescent="0.3">
      <c r="A671" s="14"/>
      <c r="D671" s="14"/>
      <c r="G671" s="14"/>
      <c r="H671" s="14"/>
      <c r="I671" s="14"/>
    </row>
    <row r="672" spans="1:9" ht="12.75" customHeight="1" x14ac:dyDescent="0.3">
      <c r="A672" s="14"/>
      <c r="D672" s="14"/>
      <c r="G672" s="14"/>
      <c r="H672" s="14"/>
      <c r="I672" s="14"/>
    </row>
    <row r="673" spans="1:9" ht="12.75" customHeight="1" x14ac:dyDescent="0.3">
      <c r="A673" s="14"/>
      <c r="D673" s="14"/>
      <c r="G673" s="14"/>
      <c r="H673" s="14"/>
      <c r="I673" s="14"/>
    </row>
    <row r="674" spans="1:9" ht="12.75" customHeight="1" x14ac:dyDescent="0.3">
      <c r="A674" s="14"/>
      <c r="D674" s="14"/>
      <c r="G674" s="14"/>
      <c r="H674" s="14"/>
      <c r="I674" s="14"/>
    </row>
    <row r="675" spans="1:9" ht="12.75" customHeight="1" x14ac:dyDescent="0.3">
      <c r="A675" s="14"/>
      <c r="D675" s="14"/>
      <c r="G675" s="14"/>
      <c r="H675" s="14"/>
      <c r="I675" s="14"/>
    </row>
    <row r="676" spans="1:9" ht="12.75" customHeight="1" x14ac:dyDescent="0.3">
      <c r="A676" s="14"/>
      <c r="D676" s="14"/>
      <c r="G676" s="14"/>
      <c r="H676" s="14"/>
      <c r="I676" s="14"/>
    </row>
    <row r="677" spans="1:9" ht="12.75" customHeight="1" x14ac:dyDescent="0.3">
      <c r="A677" s="14"/>
      <c r="D677" s="14"/>
      <c r="G677" s="14"/>
      <c r="H677" s="14"/>
      <c r="I677" s="14"/>
    </row>
    <row r="678" spans="1:9" ht="12.75" customHeight="1" x14ac:dyDescent="0.3">
      <c r="A678" s="14"/>
      <c r="D678" s="14"/>
      <c r="G678" s="14"/>
      <c r="H678" s="14"/>
      <c r="I678" s="14"/>
    </row>
    <row r="679" spans="1:9" ht="12.75" customHeight="1" x14ac:dyDescent="0.3">
      <c r="A679" s="14"/>
      <c r="D679" s="14"/>
      <c r="G679" s="14"/>
      <c r="H679" s="14"/>
      <c r="I679" s="14"/>
    </row>
    <row r="680" spans="1:9" ht="12.75" customHeight="1" x14ac:dyDescent="0.3">
      <c r="A680" s="14"/>
      <c r="D680" s="14"/>
      <c r="G680" s="14"/>
      <c r="H680" s="14"/>
      <c r="I680" s="14"/>
    </row>
    <row r="681" spans="1:9" ht="12.75" customHeight="1" x14ac:dyDescent="0.3">
      <c r="A681" s="14"/>
      <c r="D681" s="14"/>
      <c r="G681" s="14"/>
      <c r="H681" s="14"/>
      <c r="I681" s="14"/>
    </row>
    <row r="682" spans="1:9" ht="12.75" customHeight="1" x14ac:dyDescent="0.3">
      <c r="A682" s="14"/>
      <c r="D682" s="14"/>
      <c r="G682" s="14"/>
      <c r="H682" s="14"/>
      <c r="I682" s="14"/>
    </row>
    <row r="683" spans="1:9" ht="12.75" customHeight="1" x14ac:dyDescent="0.3">
      <c r="A683" s="14"/>
      <c r="D683" s="14"/>
      <c r="G683" s="14"/>
      <c r="H683" s="14"/>
      <c r="I683" s="14"/>
    </row>
    <row r="684" spans="1:9" ht="12.75" customHeight="1" x14ac:dyDescent="0.3">
      <c r="A684" s="14"/>
      <c r="D684" s="14"/>
      <c r="G684" s="14"/>
      <c r="H684" s="14"/>
      <c r="I684" s="14"/>
    </row>
    <row r="685" spans="1:9" ht="12.75" customHeight="1" x14ac:dyDescent="0.3">
      <c r="A685" s="14"/>
      <c r="D685" s="14"/>
      <c r="G685" s="14"/>
      <c r="H685" s="14"/>
      <c r="I685" s="14"/>
    </row>
    <row r="686" spans="1:9" ht="12.75" customHeight="1" x14ac:dyDescent="0.3">
      <c r="A686" s="14"/>
      <c r="D686" s="14"/>
      <c r="G686" s="14"/>
      <c r="H686" s="14"/>
      <c r="I686" s="14"/>
    </row>
    <row r="687" spans="1:9" ht="12.75" customHeight="1" x14ac:dyDescent="0.3">
      <c r="A687" s="14"/>
      <c r="D687" s="14"/>
      <c r="G687" s="14"/>
      <c r="H687" s="14"/>
      <c r="I687" s="14"/>
    </row>
    <row r="688" spans="1:9" ht="12.75" customHeight="1" x14ac:dyDescent="0.3">
      <c r="A688" s="14"/>
      <c r="D688" s="14"/>
      <c r="G688" s="14"/>
      <c r="H688" s="14"/>
      <c r="I688" s="14"/>
    </row>
    <row r="689" spans="1:9" ht="12.75" customHeight="1" x14ac:dyDescent="0.3">
      <c r="A689" s="14"/>
      <c r="D689" s="14"/>
      <c r="G689" s="14"/>
      <c r="H689" s="14"/>
      <c r="I689" s="14"/>
    </row>
    <row r="690" spans="1:9" ht="12.75" customHeight="1" x14ac:dyDescent="0.3">
      <c r="A690" s="14"/>
      <c r="D690" s="14"/>
      <c r="G690" s="14"/>
      <c r="H690" s="14"/>
      <c r="I690" s="14"/>
    </row>
    <row r="691" spans="1:9" ht="12.75" customHeight="1" x14ac:dyDescent="0.3">
      <c r="A691" s="14"/>
      <c r="D691" s="14"/>
      <c r="G691" s="14"/>
      <c r="H691" s="14"/>
      <c r="I691" s="14"/>
    </row>
    <row r="692" spans="1:9" ht="12.75" customHeight="1" x14ac:dyDescent="0.3">
      <c r="A692" s="14"/>
      <c r="D692" s="14"/>
      <c r="G692" s="14"/>
      <c r="H692" s="14"/>
      <c r="I692" s="14"/>
    </row>
    <row r="693" spans="1:9" ht="12.75" customHeight="1" x14ac:dyDescent="0.3">
      <c r="A693" s="14"/>
      <c r="D693" s="14"/>
      <c r="G693" s="14"/>
      <c r="H693" s="14"/>
      <c r="I693" s="14"/>
    </row>
    <row r="694" spans="1:9" ht="12.75" customHeight="1" x14ac:dyDescent="0.3">
      <c r="A694" s="14"/>
      <c r="D694" s="14"/>
      <c r="G694" s="14"/>
      <c r="H694" s="14"/>
      <c r="I694" s="14"/>
    </row>
    <row r="695" spans="1:9" ht="12.75" customHeight="1" x14ac:dyDescent="0.3">
      <c r="A695" s="14"/>
      <c r="D695" s="14"/>
      <c r="G695" s="14"/>
      <c r="H695" s="14"/>
      <c r="I695" s="14"/>
    </row>
    <row r="696" spans="1:9" ht="12.75" customHeight="1" x14ac:dyDescent="0.3">
      <c r="A696" s="14"/>
      <c r="D696" s="14"/>
      <c r="G696" s="14"/>
      <c r="H696" s="14"/>
      <c r="I696" s="14"/>
    </row>
    <row r="697" spans="1:9" ht="12.75" customHeight="1" x14ac:dyDescent="0.3">
      <c r="A697" s="14"/>
      <c r="D697" s="14"/>
      <c r="G697" s="14"/>
      <c r="H697" s="14"/>
      <c r="I697" s="14"/>
    </row>
    <row r="698" spans="1:9" ht="12.75" customHeight="1" x14ac:dyDescent="0.3">
      <c r="A698" s="14"/>
      <c r="D698" s="14"/>
      <c r="G698" s="14"/>
      <c r="H698" s="14"/>
      <c r="I698" s="14"/>
    </row>
    <row r="699" spans="1:9" ht="12.75" customHeight="1" x14ac:dyDescent="0.3">
      <c r="A699" s="14"/>
      <c r="D699" s="14"/>
      <c r="G699" s="14"/>
      <c r="H699" s="14"/>
      <c r="I699" s="14"/>
    </row>
    <row r="700" spans="1:9" ht="12.75" customHeight="1" x14ac:dyDescent="0.3">
      <c r="A700" s="14"/>
      <c r="D700" s="14"/>
      <c r="G700" s="14"/>
      <c r="H700" s="14"/>
      <c r="I700" s="14"/>
    </row>
    <row r="701" spans="1:9" ht="12.75" customHeight="1" x14ac:dyDescent="0.3">
      <c r="A701" s="14"/>
      <c r="D701" s="14"/>
      <c r="G701" s="14"/>
      <c r="H701" s="14"/>
      <c r="I701" s="14"/>
    </row>
    <row r="702" spans="1:9" ht="12.75" customHeight="1" x14ac:dyDescent="0.3">
      <c r="A702" s="14"/>
      <c r="D702" s="14"/>
      <c r="G702" s="14"/>
      <c r="H702" s="14"/>
      <c r="I702" s="14"/>
    </row>
    <row r="703" spans="1:9" ht="12.75" customHeight="1" x14ac:dyDescent="0.3">
      <c r="A703" s="14"/>
      <c r="D703" s="14"/>
      <c r="G703" s="14"/>
      <c r="H703" s="14"/>
      <c r="I703" s="14"/>
    </row>
    <row r="704" spans="1:9" ht="12.75" customHeight="1" x14ac:dyDescent="0.3">
      <c r="A704" s="14"/>
      <c r="D704" s="14"/>
      <c r="G704" s="14"/>
      <c r="H704" s="14"/>
      <c r="I704" s="14"/>
    </row>
    <row r="705" spans="1:9" ht="12.75" customHeight="1" x14ac:dyDescent="0.3">
      <c r="A705" s="14"/>
      <c r="D705" s="14"/>
      <c r="G705" s="14"/>
      <c r="H705" s="14"/>
      <c r="I705" s="14"/>
    </row>
    <row r="706" spans="1:9" ht="12.75" customHeight="1" x14ac:dyDescent="0.3">
      <c r="A706" s="14"/>
      <c r="D706" s="14"/>
      <c r="G706" s="14"/>
      <c r="H706" s="14"/>
      <c r="I706" s="14"/>
    </row>
    <row r="707" spans="1:9" ht="12.75" customHeight="1" x14ac:dyDescent="0.3">
      <c r="A707" s="14"/>
      <c r="D707" s="14"/>
      <c r="G707" s="14"/>
      <c r="H707" s="14"/>
      <c r="I707" s="14"/>
    </row>
    <row r="708" spans="1:9" ht="12.75" customHeight="1" x14ac:dyDescent="0.3">
      <c r="A708" s="14"/>
      <c r="D708" s="14"/>
      <c r="G708" s="14"/>
      <c r="H708" s="14"/>
      <c r="I708" s="14"/>
    </row>
    <row r="709" spans="1:9" ht="12.75" customHeight="1" x14ac:dyDescent="0.3">
      <c r="A709" s="14"/>
      <c r="D709" s="14"/>
      <c r="G709" s="14"/>
      <c r="H709" s="14"/>
      <c r="I709" s="14"/>
    </row>
    <row r="710" spans="1:9" ht="12.75" customHeight="1" x14ac:dyDescent="0.3">
      <c r="A710" s="14"/>
      <c r="D710" s="14"/>
      <c r="G710" s="14"/>
      <c r="H710" s="14"/>
      <c r="I710" s="14"/>
    </row>
    <row r="711" spans="1:9" ht="12.75" customHeight="1" x14ac:dyDescent="0.3">
      <c r="A711" s="14"/>
      <c r="D711" s="14"/>
      <c r="G711" s="14"/>
      <c r="H711" s="14"/>
      <c r="I711" s="14"/>
    </row>
    <row r="712" spans="1:9" ht="12.75" customHeight="1" x14ac:dyDescent="0.3">
      <c r="A712" s="14"/>
      <c r="D712" s="14"/>
      <c r="G712" s="14"/>
      <c r="H712" s="14"/>
      <c r="I712" s="14"/>
    </row>
    <row r="713" spans="1:9" ht="12.75" customHeight="1" x14ac:dyDescent="0.3">
      <c r="A713" s="14"/>
      <c r="D713" s="14"/>
      <c r="G713" s="14"/>
      <c r="H713" s="14"/>
      <c r="I713" s="14"/>
    </row>
    <row r="714" spans="1:9" ht="12.75" customHeight="1" x14ac:dyDescent="0.3">
      <c r="A714" s="14"/>
      <c r="D714" s="14"/>
      <c r="G714" s="14"/>
      <c r="H714" s="14"/>
      <c r="I714" s="14"/>
    </row>
    <row r="715" spans="1:9" ht="12.75" customHeight="1" x14ac:dyDescent="0.3">
      <c r="A715" s="14"/>
      <c r="D715" s="14"/>
      <c r="G715" s="14"/>
      <c r="H715" s="14"/>
      <c r="I715" s="14"/>
    </row>
    <row r="716" spans="1:9" ht="12.75" customHeight="1" x14ac:dyDescent="0.3">
      <c r="A716" s="14"/>
      <c r="D716" s="14"/>
      <c r="G716" s="14"/>
      <c r="H716" s="14"/>
      <c r="I716" s="14"/>
    </row>
    <row r="717" spans="1:9" ht="12.75" customHeight="1" x14ac:dyDescent="0.3">
      <c r="A717" s="14"/>
      <c r="D717" s="14"/>
      <c r="G717" s="14"/>
      <c r="H717" s="14"/>
      <c r="I717" s="14"/>
    </row>
    <row r="718" spans="1:9" ht="12.75" customHeight="1" x14ac:dyDescent="0.3">
      <c r="A718" s="14"/>
      <c r="D718" s="14"/>
      <c r="G718" s="14"/>
      <c r="H718" s="14"/>
      <c r="I718" s="14"/>
    </row>
    <row r="719" spans="1:9" ht="12.75" customHeight="1" x14ac:dyDescent="0.3">
      <c r="A719" s="14"/>
      <c r="D719" s="14"/>
      <c r="G719" s="14"/>
      <c r="H719" s="14"/>
      <c r="I719" s="14"/>
    </row>
    <row r="720" spans="1:9" ht="12.75" customHeight="1" x14ac:dyDescent="0.3">
      <c r="A720" s="14"/>
      <c r="D720" s="14"/>
      <c r="G720" s="14"/>
      <c r="H720" s="14"/>
      <c r="I720" s="14"/>
    </row>
    <row r="721" spans="1:9" ht="12.75" customHeight="1" x14ac:dyDescent="0.3">
      <c r="A721" s="14"/>
      <c r="D721" s="14"/>
      <c r="G721" s="14"/>
      <c r="H721" s="14"/>
      <c r="I721" s="14"/>
    </row>
    <row r="722" spans="1:9" ht="12.75" customHeight="1" x14ac:dyDescent="0.3">
      <c r="A722" s="14"/>
      <c r="D722" s="14"/>
      <c r="G722" s="14"/>
      <c r="H722" s="14"/>
      <c r="I722" s="14"/>
    </row>
    <row r="723" spans="1:9" ht="12.75" customHeight="1" x14ac:dyDescent="0.3">
      <c r="A723" s="14"/>
      <c r="D723" s="14"/>
      <c r="G723" s="14"/>
      <c r="H723" s="14"/>
      <c r="I723" s="14"/>
    </row>
    <row r="724" spans="1:9" ht="12.75" customHeight="1" x14ac:dyDescent="0.3">
      <c r="A724" s="14"/>
      <c r="D724" s="14"/>
      <c r="G724" s="14"/>
      <c r="H724" s="14"/>
      <c r="I724" s="14"/>
    </row>
    <row r="725" spans="1:9" ht="12.75" customHeight="1" x14ac:dyDescent="0.3">
      <c r="A725" s="14"/>
      <c r="D725" s="14"/>
      <c r="G725" s="14"/>
      <c r="H725" s="14"/>
      <c r="I725" s="14"/>
    </row>
    <row r="726" spans="1:9" ht="12.75" customHeight="1" x14ac:dyDescent="0.3">
      <c r="A726" s="14"/>
      <c r="D726" s="14"/>
      <c r="G726" s="14"/>
      <c r="H726" s="14"/>
      <c r="I726" s="14"/>
    </row>
    <row r="727" spans="1:9" ht="12.75" customHeight="1" x14ac:dyDescent="0.3">
      <c r="A727" s="14"/>
      <c r="D727" s="14"/>
      <c r="G727" s="14"/>
      <c r="H727" s="14"/>
      <c r="I727" s="14"/>
    </row>
    <row r="728" spans="1:9" ht="12.75" customHeight="1" x14ac:dyDescent="0.3">
      <c r="A728" s="14"/>
      <c r="D728" s="14"/>
      <c r="G728" s="14"/>
      <c r="H728" s="14"/>
      <c r="I728" s="14"/>
    </row>
    <row r="729" spans="1:9" ht="12.75" customHeight="1" x14ac:dyDescent="0.3">
      <c r="A729" s="14"/>
      <c r="D729" s="14"/>
      <c r="G729" s="14"/>
      <c r="H729" s="14"/>
      <c r="I729" s="14"/>
    </row>
    <row r="730" spans="1:9" ht="12.75" customHeight="1" x14ac:dyDescent="0.3">
      <c r="A730" s="14"/>
      <c r="D730" s="14"/>
      <c r="G730" s="14"/>
      <c r="H730" s="14"/>
      <c r="I730" s="14"/>
    </row>
    <row r="731" spans="1:9" ht="12.75" customHeight="1" x14ac:dyDescent="0.3">
      <c r="A731" s="14"/>
      <c r="D731" s="14"/>
      <c r="G731" s="14"/>
      <c r="H731" s="14"/>
      <c r="I731" s="14"/>
    </row>
    <row r="732" spans="1:9" ht="12.75" customHeight="1" x14ac:dyDescent="0.3">
      <c r="A732" s="14"/>
      <c r="D732" s="14"/>
      <c r="G732" s="14"/>
      <c r="H732" s="14"/>
      <c r="I732" s="14"/>
    </row>
    <row r="733" spans="1:9" ht="12.75" customHeight="1" x14ac:dyDescent="0.3">
      <c r="A733" s="14"/>
      <c r="D733" s="14"/>
      <c r="G733" s="14"/>
      <c r="H733" s="14"/>
      <c r="I733" s="14"/>
    </row>
    <row r="734" spans="1:9" ht="12.75" customHeight="1" x14ac:dyDescent="0.3">
      <c r="A734" s="14"/>
      <c r="D734" s="14"/>
      <c r="G734" s="14"/>
      <c r="H734" s="14"/>
      <c r="I734" s="14"/>
    </row>
    <row r="735" spans="1:9" ht="12.75" customHeight="1" x14ac:dyDescent="0.3">
      <c r="A735" s="14"/>
      <c r="D735" s="14"/>
      <c r="G735" s="14"/>
      <c r="H735" s="14"/>
      <c r="I735" s="14"/>
    </row>
    <row r="736" spans="1:9" ht="12.75" customHeight="1" x14ac:dyDescent="0.3">
      <c r="A736" s="14"/>
      <c r="D736" s="14"/>
      <c r="G736" s="14"/>
      <c r="H736" s="14"/>
      <c r="I736" s="14"/>
    </row>
    <row r="737" spans="1:9" ht="12.75" customHeight="1" x14ac:dyDescent="0.3">
      <c r="A737" s="14"/>
      <c r="D737" s="14"/>
      <c r="G737" s="14"/>
      <c r="H737" s="14"/>
      <c r="I737" s="14"/>
    </row>
    <row r="738" spans="1:9" ht="12.75" customHeight="1" x14ac:dyDescent="0.3">
      <c r="A738" s="14"/>
      <c r="D738" s="14"/>
      <c r="G738" s="14"/>
      <c r="H738" s="14"/>
      <c r="I738" s="14"/>
    </row>
    <row r="739" spans="1:9" ht="12.75" customHeight="1" x14ac:dyDescent="0.3">
      <c r="A739" s="14"/>
      <c r="D739" s="14"/>
      <c r="G739" s="14"/>
      <c r="H739" s="14"/>
      <c r="I739" s="14"/>
    </row>
    <row r="740" spans="1:9" ht="12.75" customHeight="1" x14ac:dyDescent="0.3">
      <c r="A740" s="14"/>
      <c r="D740" s="14"/>
      <c r="G740" s="14"/>
      <c r="H740" s="14"/>
      <c r="I740" s="14"/>
    </row>
    <row r="741" spans="1:9" ht="12.75" customHeight="1" x14ac:dyDescent="0.3">
      <c r="A741" s="14"/>
      <c r="D741" s="14"/>
      <c r="G741" s="14"/>
      <c r="H741" s="14"/>
      <c r="I741" s="14"/>
    </row>
    <row r="742" spans="1:9" ht="12.75" customHeight="1" x14ac:dyDescent="0.3">
      <c r="A742" s="14"/>
      <c r="D742" s="14"/>
      <c r="G742" s="14"/>
      <c r="H742" s="14"/>
      <c r="I742" s="14"/>
    </row>
    <row r="743" spans="1:9" ht="12.75" customHeight="1" x14ac:dyDescent="0.3">
      <c r="A743" s="14"/>
      <c r="D743" s="14"/>
      <c r="G743" s="14"/>
      <c r="H743" s="14"/>
      <c r="I743" s="14"/>
    </row>
    <row r="744" spans="1:9" ht="12.75" customHeight="1" x14ac:dyDescent="0.3">
      <c r="A744" s="14"/>
      <c r="D744" s="14"/>
      <c r="G744" s="14"/>
      <c r="H744" s="14"/>
      <c r="I744" s="14"/>
    </row>
    <row r="745" spans="1:9" ht="12.75" customHeight="1" x14ac:dyDescent="0.3">
      <c r="A745" s="14"/>
      <c r="D745" s="14"/>
      <c r="G745" s="14"/>
      <c r="H745" s="14"/>
      <c r="I745" s="14"/>
    </row>
    <row r="746" spans="1:9" ht="12.75" customHeight="1" x14ac:dyDescent="0.3">
      <c r="A746" s="14"/>
      <c r="D746" s="14"/>
      <c r="G746" s="14"/>
      <c r="H746" s="14"/>
      <c r="I746" s="14"/>
    </row>
    <row r="747" spans="1:9" ht="12.75" customHeight="1" x14ac:dyDescent="0.3">
      <c r="A747" s="14"/>
      <c r="D747" s="14"/>
      <c r="G747" s="14"/>
      <c r="H747" s="14"/>
      <c r="I747" s="14"/>
    </row>
    <row r="748" spans="1:9" ht="12.75" customHeight="1" x14ac:dyDescent="0.3">
      <c r="A748" s="14"/>
      <c r="D748" s="14"/>
      <c r="G748" s="14"/>
      <c r="H748" s="14"/>
      <c r="I748" s="14"/>
    </row>
    <row r="749" spans="1:9" ht="12.75" customHeight="1" x14ac:dyDescent="0.3">
      <c r="A749" s="14"/>
      <c r="D749" s="14"/>
      <c r="G749" s="14"/>
      <c r="H749" s="14"/>
      <c r="I749" s="14"/>
    </row>
    <row r="750" spans="1:9" ht="12.75" customHeight="1" x14ac:dyDescent="0.3">
      <c r="A750" s="14"/>
      <c r="D750" s="14"/>
      <c r="G750" s="14"/>
      <c r="H750" s="14"/>
      <c r="I750" s="14"/>
    </row>
    <row r="751" spans="1:9" ht="12.75" customHeight="1" x14ac:dyDescent="0.3">
      <c r="A751" s="14"/>
      <c r="D751" s="14"/>
      <c r="G751" s="14"/>
      <c r="H751" s="14"/>
      <c r="I751" s="14"/>
    </row>
    <row r="752" spans="1:9" ht="12.75" customHeight="1" x14ac:dyDescent="0.3">
      <c r="A752" s="14"/>
      <c r="D752" s="14"/>
      <c r="G752" s="14"/>
      <c r="H752" s="14"/>
      <c r="I752" s="14"/>
    </row>
    <row r="753" spans="1:9" ht="12.75" customHeight="1" x14ac:dyDescent="0.3">
      <c r="A753" s="14"/>
      <c r="D753" s="14"/>
      <c r="G753" s="14"/>
      <c r="H753" s="14"/>
      <c r="I753" s="14"/>
    </row>
    <row r="754" spans="1:9" ht="12.75" customHeight="1" x14ac:dyDescent="0.3">
      <c r="A754" s="14"/>
      <c r="D754" s="14"/>
      <c r="G754" s="14"/>
      <c r="H754" s="14"/>
      <c r="I754" s="14"/>
    </row>
    <row r="755" spans="1:9" ht="12.75" customHeight="1" x14ac:dyDescent="0.3">
      <c r="A755" s="14"/>
      <c r="D755" s="14"/>
      <c r="G755" s="14"/>
      <c r="H755" s="14"/>
      <c r="I755" s="14"/>
    </row>
    <row r="756" spans="1:9" ht="12.75" customHeight="1" x14ac:dyDescent="0.3">
      <c r="A756" s="14"/>
      <c r="D756" s="14"/>
      <c r="G756" s="14"/>
      <c r="H756" s="14"/>
      <c r="I756" s="14"/>
    </row>
    <row r="757" spans="1:9" ht="12.75" customHeight="1" x14ac:dyDescent="0.3">
      <c r="A757" s="14"/>
      <c r="D757" s="14"/>
      <c r="G757" s="14"/>
      <c r="H757" s="14"/>
      <c r="I757" s="14"/>
    </row>
    <row r="758" spans="1:9" ht="12.75" customHeight="1" x14ac:dyDescent="0.3">
      <c r="A758" s="14"/>
      <c r="D758" s="14"/>
      <c r="G758" s="14"/>
      <c r="H758" s="14"/>
      <c r="I758" s="14"/>
    </row>
    <row r="759" spans="1:9" ht="12.75" customHeight="1" x14ac:dyDescent="0.3">
      <c r="A759" s="14"/>
      <c r="D759" s="14"/>
      <c r="G759" s="14"/>
      <c r="H759" s="14"/>
      <c r="I759" s="14"/>
    </row>
    <row r="760" spans="1:9" ht="12.75" customHeight="1" x14ac:dyDescent="0.3">
      <c r="A760" s="14"/>
      <c r="D760" s="14"/>
      <c r="G760" s="14"/>
      <c r="H760" s="14"/>
      <c r="I760" s="14"/>
    </row>
    <row r="761" spans="1:9" ht="12.75" customHeight="1" x14ac:dyDescent="0.3">
      <c r="A761" s="14"/>
      <c r="D761" s="14"/>
      <c r="G761" s="14"/>
      <c r="H761" s="14"/>
      <c r="I761" s="14"/>
    </row>
    <row r="762" spans="1:9" ht="12.75" customHeight="1" x14ac:dyDescent="0.3">
      <c r="A762" s="14"/>
      <c r="D762" s="14"/>
      <c r="G762" s="14"/>
      <c r="H762" s="14"/>
      <c r="I762" s="14"/>
    </row>
    <row r="763" spans="1:9" ht="12.75" customHeight="1" x14ac:dyDescent="0.3">
      <c r="A763" s="14"/>
      <c r="D763" s="14"/>
      <c r="G763" s="14"/>
      <c r="H763" s="14"/>
      <c r="I763" s="14"/>
    </row>
    <row r="764" spans="1:9" ht="12.75" customHeight="1" x14ac:dyDescent="0.3">
      <c r="A764" s="14"/>
      <c r="D764" s="14"/>
      <c r="G764" s="14"/>
      <c r="H764" s="14"/>
      <c r="I764" s="14"/>
    </row>
    <row r="765" spans="1:9" ht="12.75" customHeight="1" x14ac:dyDescent="0.3">
      <c r="A765" s="14"/>
      <c r="D765" s="14"/>
      <c r="G765" s="14"/>
      <c r="H765" s="14"/>
      <c r="I765" s="14"/>
    </row>
    <row r="766" spans="1:9" ht="12.75" customHeight="1" x14ac:dyDescent="0.3">
      <c r="A766" s="14"/>
      <c r="D766" s="14"/>
      <c r="G766" s="14"/>
      <c r="H766" s="14"/>
      <c r="I766" s="14"/>
    </row>
    <row r="767" spans="1:9" ht="12.75" customHeight="1" x14ac:dyDescent="0.3">
      <c r="A767" s="14"/>
      <c r="D767" s="14"/>
      <c r="G767" s="14"/>
      <c r="H767" s="14"/>
      <c r="I767" s="14"/>
    </row>
    <row r="768" spans="1:9" ht="12.75" customHeight="1" x14ac:dyDescent="0.3">
      <c r="A768" s="14"/>
      <c r="D768" s="14"/>
      <c r="G768" s="14"/>
      <c r="H768" s="14"/>
      <c r="I768" s="14"/>
    </row>
    <row r="769" spans="1:9" ht="12.75" customHeight="1" x14ac:dyDescent="0.3">
      <c r="A769" s="14"/>
      <c r="D769" s="14"/>
      <c r="G769" s="14"/>
      <c r="H769" s="14"/>
      <c r="I769" s="14"/>
    </row>
    <row r="770" spans="1:9" ht="12.75" customHeight="1" x14ac:dyDescent="0.3">
      <c r="A770" s="14"/>
      <c r="D770" s="14"/>
      <c r="G770" s="14"/>
      <c r="H770" s="14"/>
      <c r="I770" s="14"/>
    </row>
    <row r="771" spans="1:9" ht="12.75" customHeight="1" x14ac:dyDescent="0.3">
      <c r="A771" s="14"/>
      <c r="D771" s="14"/>
      <c r="G771" s="14"/>
      <c r="H771" s="14"/>
      <c r="I771" s="14"/>
    </row>
    <row r="772" spans="1:9" ht="12.75" customHeight="1" x14ac:dyDescent="0.3">
      <c r="A772" s="14"/>
      <c r="D772" s="14"/>
      <c r="G772" s="14"/>
      <c r="H772" s="14"/>
      <c r="I772" s="14"/>
    </row>
    <row r="773" spans="1:9" ht="12.75" customHeight="1" x14ac:dyDescent="0.3">
      <c r="A773" s="14"/>
      <c r="D773" s="14"/>
      <c r="G773" s="14"/>
      <c r="H773" s="14"/>
      <c r="I773" s="14"/>
    </row>
    <row r="774" spans="1:9" ht="12.75" customHeight="1" x14ac:dyDescent="0.3">
      <c r="A774" s="14"/>
      <c r="D774" s="14"/>
      <c r="G774" s="14"/>
      <c r="H774" s="14"/>
      <c r="I774" s="14"/>
    </row>
    <row r="775" spans="1:9" ht="12.75" customHeight="1" x14ac:dyDescent="0.3">
      <c r="A775" s="14"/>
      <c r="D775" s="14"/>
      <c r="G775" s="14"/>
      <c r="H775" s="14"/>
      <c r="I775" s="14"/>
    </row>
    <row r="776" spans="1:9" ht="12.75" customHeight="1" x14ac:dyDescent="0.3">
      <c r="A776" s="14"/>
      <c r="D776" s="14"/>
      <c r="G776" s="14"/>
      <c r="H776" s="14"/>
      <c r="I776" s="14"/>
    </row>
    <row r="777" spans="1:9" ht="12.75" customHeight="1" x14ac:dyDescent="0.3">
      <c r="A777" s="14"/>
      <c r="D777" s="14"/>
      <c r="G777" s="14"/>
      <c r="H777" s="14"/>
      <c r="I777" s="14"/>
    </row>
    <row r="778" spans="1:9" ht="12.75" customHeight="1" x14ac:dyDescent="0.3">
      <c r="A778" s="14"/>
      <c r="D778" s="14"/>
      <c r="G778" s="14"/>
      <c r="H778" s="14"/>
      <c r="I778" s="14"/>
    </row>
    <row r="779" spans="1:9" ht="12.75" customHeight="1" x14ac:dyDescent="0.3">
      <c r="A779" s="14"/>
      <c r="D779" s="14"/>
      <c r="G779" s="14"/>
      <c r="H779" s="14"/>
      <c r="I779" s="14"/>
    </row>
    <row r="780" spans="1:9" ht="12.75" customHeight="1" x14ac:dyDescent="0.3">
      <c r="A780" s="14"/>
      <c r="D780" s="14"/>
      <c r="G780" s="14"/>
      <c r="H780" s="14"/>
      <c r="I780" s="14"/>
    </row>
    <row r="781" spans="1:9" ht="12.75" customHeight="1" x14ac:dyDescent="0.3">
      <c r="A781" s="14"/>
      <c r="D781" s="14"/>
      <c r="G781" s="14"/>
      <c r="H781" s="14"/>
      <c r="I781" s="14"/>
    </row>
    <row r="782" spans="1:9" ht="12.75" customHeight="1" x14ac:dyDescent="0.3">
      <c r="A782" s="14"/>
      <c r="D782" s="14"/>
      <c r="G782" s="14"/>
      <c r="H782" s="14"/>
      <c r="I782" s="14"/>
    </row>
    <row r="783" spans="1:9" ht="12.75" customHeight="1" x14ac:dyDescent="0.3">
      <c r="A783" s="14"/>
      <c r="D783" s="14"/>
      <c r="G783" s="14"/>
      <c r="H783" s="14"/>
      <c r="I783" s="14"/>
    </row>
    <row r="784" spans="1:9" ht="12.75" customHeight="1" x14ac:dyDescent="0.3">
      <c r="A784" s="14"/>
      <c r="D784" s="14"/>
      <c r="G784" s="14"/>
      <c r="H784" s="14"/>
      <c r="I784" s="14"/>
    </row>
    <row r="785" spans="1:9" ht="12.75" customHeight="1" x14ac:dyDescent="0.3">
      <c r="A785" s="14"/>
      <c r="D785" s="14"/>
      <c r="G785" s="14"/>
      <c r="H785" s="14"/>
      <c r="I785" s="14"/>
    </row>
    <row r="786" spans="1:9" ht="12.75" customHeight="1" x14ac:dyDescent="0.3">
      <c r="A786" s="14"/>
      <c r="D786" s="14"/>
      <c r="G786" s="14"/>
      <c r="H786" s="14"/>
      <c r="I786" s="14"/>
    </row>
    <row r="787" spans="1:9" ht="12.75" customHeight="1" x14ac:dyDescent="0.3">
      <c r="A787" s="14"/>
      <c r="D787" s="14"/>
      <c r="G787" s="14"/>
      <c r="H787" s="14"/>
      <c r="I787" s="14"/>
    </row>
    <row r="788" spans="1:9" ht="12.75" customHeight="1" x14ac:dyDescent="0.3">
      <c r="A788" s="14"/>
      <c r="D788" s="14"/>
      <c r="G788" s="14"/>
      <c r="H788" s="14"/>
      <c r="I788" s="14"/>
    </row>
    <row r="789" spans="1:9" ht="12.75" customHeight="1" x14ac:dyDescent="0.3">
      <c r="A789" s="14"/>
      <c r="D789" s="14"/>
      <c r="G789" s="14"/>
      <c r="H789" s="14"/>
      <c r="I789" s="14"/>
    </row>
    <row r="790" spans="1:9" ht="12.75" customHeight="1" x14ac:dyDescent="0.3">
      <c r="A790" s="14"/>
      <c r="D790" s="14"/>
      <c r="G790" s="14"/>
      <c r="H790" s="14"/>
      <c r="I790" s="14"/>
    </row>
    <row r="791" spans="1:9" ht="12.75" customHeight="1" x14ac:dyDescent="0.3">
      <c r="A791" s="14"/>
      <c r="D791" s="14"/>
      <c r="G791" s="14"/>
      <c r="H791" s="14"/>
      <c r="I791" s="14"/>
    </row>
    <row r="792" spans="1:9" ht="12.75" customHeight="1" x14ac:dyDescent="0.3">
      <c r="A792" s="14"/>
      <c r="D792" s="14"/>
      <c r="G792" s="14"/>
      <c r="H792" s="14"/>
      <c r="I792" s="14"/>
    </row>
    <row r="793" spans="1:9" ht="12.75" customHeight="1" x14ac:dyDescent="0.3">
      <c r="A793" s="14"/>
      <c r="D793" s="14"/>
      <c r="G793" s="14"/>
      <c r="H793" s="14"/>
      <c r="I793" s="14"/>
    </row>
    <row r="794" spans="1:9" ht="12.75" customHeight="1" x14ac:dyDescent="0.3">
      <c r="A794" s="14"/>
      <c r="D794" s="14"/>
      <c r="G794" s="14"/>
      <c r="H794" s="14"/>
      <c r="I794" s="14"/>
    </row>
    <row r="795" spans="1:9" ht="12.75" customHeight="1" x14ac:dyDescent="0.3">
      <c r="A795" s="14"/>
      <c r="D795" s="14"/>
      <c r="G795" s="14"/>
      <c r="H795" s="14"/>
      <c r="I795" s="14"/>
    </row>
    <row r="796" spans="1:9" ht="12.75" customHeight="1" x14ac:dyDescent="0.3">
      <c r="A796" s="14"/>
      <c r="D796" s="14"/>
      <c r="G796" s="14"/>
      <c r="H796" s="14"/>
      <c r="I796" s="14"/>
    </row>
    <row r="797" spans="1:9" ht="12.75" customHeight="1" x14ac:dyDescent="0.3">
      <c r="A797" s="14"/>
      <c r="D797" s="14"/>
      <c r="G797" s="14"/>
      <c r="H797" s="14"/>
      <c r="I797" s="14"/>
    </row>
    <row r="798" spans="1:9" ht="12.75" customHeight="1" x14ac:dyDescent="0.3">
      <c r="A798" s="14"/>
      <c r="D798" s="14"/>
      <c r="G798" s="14"/>
      <c r="H798" s="14"/>
      <c r="I798" s="14"/>
    </row>
    <row r="799" spans="1:9" ht="12.75" customHeight="1" x14ac:dyDescent="0.3">
      <c r="A799" s="14"/>
      <c r="D799" s="14"/>
      <c r="G799" s="14"/>
      <c r="H799" s="14"/>
      <c r="I799" s="14"/>
    </row>
    <row r="800" spans="1:9" ht="12.75" customHeight="1" x14ac:dyDescent="0.3">
      <c r="A800" s="14"/>
      <c r="D800" s="14"/>
      <c r="G800" s="14"/>
      <c r="H800" s="14"/>
      <c r="I800" s="14"/>
    </row>
    <row r="801" spans="1:9" ht="12.75" customHeight="1" x14ac:dyDescent="0.3">
      <c r="A801" s="14"/>
      <c r="D801" s="14"/>
      <c r="G801" s="14"/>
      <c r="H801" s="14"/>
      <c r="I801" s="14"/>
    </row>
    <row r="802" spans="1:9" ht="12.75" customHeight="1" x14ac:dyDescent="0.3">
      <c r="A802" s="14"/>
      <c r="D802" s="14"/>
      <c r="G802" s="14"/>
      <c r="H802" s="14"/>
      <c r="I802" s="14"/>
    </row>
    <row r="803" spans="1:9" ht="12.75" customHeight="1" x14ac:dyDescent="0.3">
      <c r="A803" s="14"/>
      <c r="D803" s="14"/>
      <c r="G803" s="14"/>
      <c r="H803" s="14"/>
      <c r="I803" s="14"/>
    </row>
    <row r="804" spans="1:9" ht="12.75" customHeight="1" x14ac:dyDescent="0.3">
      <c r="A804" s="14"/>
      <c r="D804" s="14"/>
      <c r="G804" s="14"/>
      <c r="H804" s="14"/>
      <c r="I804" s="14"/>
    </row>
    <row r="805" spans="1:9" ht="12.75" customHeight="1" x14ac:dyDescent="0.3">
      <c r="A805" s="14"/>
      <c r="D805" s="14"/>
      <c r="G805" s="14"/>
      <c r="H805" s="14"/>
      <c r="I805" s="14"/>
    </row>
    <row r="806" spans="1:9" ht="12.75" customHeight="1" x14ac:dyDescent="0.3">
      <c r="A806" s="14"/>
      <c r="D806" s="14"/>
      <c r="G806" s="14"/>
      <c r="H806" s="14"/>
      <c r="I806" s="14"/>
    </row>
    <row r="807" spans="1:9" ht="12.75" customHeight="1" x14ac:dyDescent="0.3">
      <c r="A807" s="14"/>
      <c r="D807" s="14"/>
      <c r="G807" s="14"/>
      <c r="H807" s="14"/>
      <c r="I807" s="14"/>
    </row>
    <row r="808" spans="1:9" ht="12.75" customHeight="1" x14ac:dyDescent="0.3">
      <c r="A808" s="14"/>
      <c r="D808" s="14"/>
      <c r="G808" s="14"/>
      <c r="H808" s="14"/>
      <c r="I808" s="14"/>
    </row>
    <row r="809" spans="1:9" ht="12.75" customHeight="1" x14ac:dyDescent="0.3">
      <c r="A809" s="14"/>
      <c r="D809" s="14"/>
      <c r="G809" s="14"/>
      <c r="H809" s="14"/>
      <c r="I809" s="14"/>
    </row>
    <row r="810" spans="1:9" ht="12.75" customHeight="1" x14ac:dyDescent="0.3">
      <c r="A810" s="14"/>
      <c r="D810" s="14"/>
      <c r="G810" s="14"/>
      <c r="H810" s="14"/>
      <c r="I810" s="14"/>
    </row>
    <row r="811" spans="1:9" ht="12.75" customHeight="1" x14ac:dyDescent="0.3">
      <c r="A811" s="14"/>
      <c r="D811" s="14"/>
      <c r="G811" s="14"/>
      <c r="H811" s="14"/>
      <c r="I811" s="14"/>
    </row>
    <row r="812" spans="1:9" ht="12.75" customHeight="1" x14ac:dyDescent="0.3">
      <c r="A812" s="14"/>
      <c r="D812" s="14"/>
      <c r="G812" s="14"/>
      <c r="H812" s="14"/>
      <c r="I812" s="14"/>
    </row>
    <row r="813" spans="1:9" ht="12.75" customHeight="1" x14ac:dyDescent="0.3">
      <c r="A813" s="14"/>
      <c r="D813" s="14"/>
      <c r="G813" s="14"/>
      <c r="H813" s="14"/>
      <c r="I813" s="14"/>
    </row>
    <row r="814" spans="1:9" ht="12.75" customHeight="1" x14ac:dyDescent="0.3">
      <c r="A814" s="14"/>
      <c r="D814" s="14"/>
      <c r="G814" s="14"/>
      <c r="H814" s="14"/>
      <c r="I814" s="14"/>
    </row>
    <row r="815" spans="1:9" ht="12.75" customHeight="1" x14ac:dyDescent="0.3">
      <c r="A815" s="14"/>
      <c r="D815" s="14"/>
      <c r="G815" s="14"/>
      <c r="H815" s="14"/>
      <c r="I815" s="14"/>
    </row>
    <row r="816" spans="1:9" ht="12.75" customHeight="1" x14ac:dyDescent="0.3">
      <c r="A816" s="14"/>
      <c r="D816" s="14"/>
      <c r="G816" s="14"/>
      <c r="H816" s="14"/>
      <c r="I816" s="14"/>
    </row>
    <row r="817" spans="1:9" ht="12.75" customHeight="1" x14ac:dyDescent="0.3">
      <c r="A817" s="14"/>
      <c r="D817" s="14"/>
      <c r="G817" s="14"/>
      <c r="H817" s="14"/>
      <c r="I817" s="14"/>
    </row>
    <row r="818" spans="1:9" ht="12.75" customHeight="1" x14ac:dyDescent="0.3">
      <c r="A818" s="14"/>
      <c r="D818" s="14"/>
      <c r="G818" s="14"/>
      <c r="H818" s="14"/>
      <c r="I818" s="14"/>
    </row>
    <row r="819" spans="1:9" ht="12.75" customHeight="1" x14ac:dyDescent="0.3">
      <c r="A819" s="14"/>
      <c r="D819" s="14"/>
      <c r="G819" s="14"/>
      <c r="H819" s="14"/>
      <c r="I819" s="14"/>
    </row>
    <row r="820" spans="1:9" ht="12.75" customHeight="1" x14ac:dyDescent="0.3">
      <c r="A820" s="14"/>
      <c r="D820" s="14"/>
      <c r="G820" s="14"/>
      <c r="H820" s="14"/>
      <c r="I820" s="14"/>
    </row>
    <row r="821" spans="1:9" ht="12.75" customHeight="1" x14ac:dyDescent="0.3">
      <c r="A821" s="14"/>
      <c r="D821" s="14"/>
      <c r="G821" s="14"/>
      <c r="H821" s="14"/>
      <c r="I821" s="14"/>
    </row>
    <row r="822" spans="1:9" ht="12.75" customHeight="1" x14ac:dyDescent="0.3">
      <c r="A822" s="14"/>
      <c r="D822" s="14"/>
      <c r="G822" s="14"/>
      <c r="H822" s="14"/>
      <c r="I822" s="14"/>
    </row>
    <row r="823" spans="1:9" ht="12.75" customHeight="1" x14ac:dyDescent="0.3">
      <c r="A823" s="14"/>
      <c r="D823" s="14"/>
      <c r="G823" s="14"/>
      <c r="H823" s="14"/>
      <c r="I823" s="14"/>
    </row>
    <row r="824" spans="1:9" ht="12.75" customHeight="1" x14ac:dyDescent="0.3">
      <c r="A824" s="14"/>
      <c r="D824" s="14"/>
      <c r="G824" s="14"/>
      <c r="H824" s="14"/>
      <c r="I824" s="14"/>
    </row>
    <row r="825" spans="1:9" ht="12.75" customHeight="1" x14ac:dyDescent="0.3">
      <c r="A825" s="14"/>
      <c r="D825" s="14"/>
      <c r="G825" s="14"/>
      <c r="H825" s="14"/>
      <c r="I825" s="14"/>
    </row>
    <row r="826" spans="1:9" ht="12.75" customHeight="1" x14ac:dyDescent="0.3">
      <c r="A826" s="14"/>
      <c r="D826" s="14"/>
      <c r="G826" s="14"/>
      <c r="H826" s="14"/>
      <c r="I826" s="14"/>
    </row>
    <row r="827" spans="1:9" ht="12.75" customHeight="1" x14ac:dyDescent="0.3">
      <c r="A827" s="14"/>
      <c r="D827" s="14"/>
      <c r="G827" s="14"/>
      <c r="H827" s="14"/>
      <c r="I827" s="14"/>
    </row>
    <row r="828" spans="1:9" ht="12.75" customHeight="1" x14ac:dyDescent="0.3">
      <c r="A828" s="14"/>
      <c r="D828" s="14"/>
      <c r="G828" s="14"/>
      <c r="H828" s="14"/>
      <c r="I828" s="14"/>
    </row>
    <row r="829" spans="1:9" ht="12.75" customHeight="1" x14ac:dyDescent="0.3">
      <c r="A829" s="14"/>
      <c r="D829" s="14"/>
      <c r="G829" s="14"/>
      <c r="H829" s="14"/>
      <c r="I829" s="14"/>
    </row>
    <row r="830" spans="1:9" ht="12.75" customHeight="1" x14ac:dyDescent="0.3">
      <c r="A830" s="14"/>
      <c r="D830" s="14"/>
      <c r="G830" s="14"/>
      <c r="H830" s="14"/>
      <c r="I830" s="14"/>
    </row>
    <row r="831" spans="1:9" ht="12.75" customHeight="1" x14ac:dyDescent="0.3">
      <c r="A831" s="14"/>
      <c r="D831" s="14"/>
      <c r="G831" s="14"/>
      <c r="H831" s="14"/>
      <c r="I831" s="14"/>
    </row>
    <row r="832" spans="1:9" ht="12.75" customHeight="1" x14ac:dyDescent="0.3">
      <c r="A832" s="14"/>
      <c r="D832" s="14"/>
      <c r="G832" s="14"/>
      <c r="H832" s="14"/>
      <c r="I832" s="14"/>
    </row>
    <row r="833" spans="1:9" ht="12.75" customHeight="1" x14ac:dyDescent="0.3">
      <c r="A833" s="14"/>
      <c r="D833" s="14"/>
      <c r="G833" s="14"/>
      <c r="H833" s="14"/>
      <c r="I833" s="14"/>
    </row>
    <row r="834" spans="1:9" ht="12.75" customHeight="1" x14ac:dyDescent="0.3">
      <c r="A834" s="14"/>
      <c r="D834" s="14"/>
      <c r="G834" s="14"/>
      <c r="H834" s="14"/>
      <c r="I834" s="14"/>
    </row>
    <row r="835" spans="1:9" ht="12.75" customHeight="1" x14ac:dyDescent="0.3">
      <c r="A835" s="14"/>
      <c r="D835" s="14"/>
      <c r="G835" s="14"/>
      <c r="H835" s="14"/>
      <c r="I835" s="14"/>
    </row>
    <row r="836" spans="1:9" ht="12.75" customHeight="1" x14ac:dyDescent="0.3">
      <c r="A836" s="14"/>
      <c r="D836" s="14"/>
      <c r="G836" s="14"/>
      <c r="H836" s="14"/>
      <c r="I836" s="14"/>
    </row>
    <row r="837" spans="1:9" ht="12.75" customHeight="1" x14ac:dyDescent="0.3">
      <c r="A837" s="14"/>
      <c r="D837" s="14"/>
      <c r="G837" s="14"/>
      <c r="H837" s="14"/>
      <c r="I837" s="14"/>
    </row>
    <row r="838" spans="1:9" ht="12.75" customHeight="1" x14ac:dyDescent="0.3">
      <c r="A838" s="14"/>
      <c r="D838" s="14"/>
      <c r="G838" s="14"/>
      <c r="H838" s="14"/>
      <c r="I838" s="14"/>
    </row>
    <row r="839" spans="1:9" ht="12.75" customHeight="1" x14ac:dyDescent="0.3">
      <c r="A839" s="14"/>
      <c r="D839" s="14"/>
      <c r="G839" s="14"/>
      <c r="H839" s="14"/>
      <c r="I839" s="14"/>
    </row>
    <row r="840" spans="1:9" ht="12.75" customHeight="1" x14ac:dyDescent="0.3">
      <c r="A840" s="14"/>
      <c r="D840" s="14"/>
      <c r="G840" s="14"/>
      <c r="H840" s="14"/>
      <c r="I840" s="14"/>
    </row>
    <row r="841" spans="1:9" ht="12.75" customHeight="1" x14ac:dyDescent="0.3">
      <c r="A841" s="14"/>
      <c r="D841" s="14"/>
      <c r="G841" s="14"/>
      <c r="H841" s="14"/>
      <c r="I841" s="14"/>
    </row>
    <row r="842" spans="1:9" ht="12.75" customHeight="1" x14ac:dyDescent="0.3">
      <c r="A842" s="14"/>
      <c r="D842" s="14"/>
      <c r="G842" s="14"/>
      <c r="H842" s="14"/>
      <c r="I842" s="14"/>
    </row>
    <row r="843" spans="1:9" ht="12.75" customHeight="1" x14ac:dyDescent="0.3">
      <c r="A843" s="14"/>
      <c r="D843" s="14"/>
      <c r="G843" s="14"/>
      <c r="H843" s="14"/>
      <c r="I843" s="14"/>
    </row>
    <row r="844" spans="1:9" ht="12.75" customHeight="1" x14ac:dyDescent="0.3">
      <c r="A844" s="14"/>
      <c r="D844" s="14"/>
      <c r="G844" s="14"/>
      <c r="H844" s="14"/>
      <c r="I844" s="14"/>
    </row>
    <row r="845" spans="1:9" ht="12.75" customHeight="1" x14ac:dyDescent="0.3">
      <c r="A845" s="14"/>
      <c r="D845" s="14"/>
      <c r="G845" s="14"/>
      <c r="H845" s="14"/>
      <c r="I845" s="14"/>
    </row>
    <row r="846" spans="1:9" ht="12.75" customHeight="1" x14ac:dyDescent="0.3">
      <c r="A846" s="14"/>
      <c r="D846" s="14"/>
      <c r="G846" s="14"/>
      <c r="H846" s="14"/>
      <c r="I846" s="14"/>
    </row>
    <row r="847" spans="1:9" ht="12.75" customHeight="1" x14ac:dyDescent="0.3">
      <c r="A847" s="14"/>
      <c r="D847" s="14"/>
      <c r="G847" s="14"/>
      <c r="H847" s="14"/>
      <c r="I847" s="14"/>
    </row>
    <row r="848" spans="1:9" ht="12.75" customHeight="1" x14ac:dyDescent="0.3">
      <c r="A848" s="14"/>
      <c r="D848" s="14"/>
      <c r="G848" s="14"/>
      <c r="H848" s="14"/>
      <c r="I848" s="14"/>
    </row>
    <row r="849" spans="1:9" ht="12.75" customHeight="1" x14ac:dyDescent="0.3">
      <c r="A849" s="14"/>
      <c r="D849" s="14"/>
      <c r="G849" s="14"/>
      <c r="H849" s="14"/>
      <c r="I849" s="14"/>
    </row>
    <row r="850" spans="1:9" ht="12.75" customHeight="1" x14ac:dyDescent="0.3">
      <c r="A850" s="14"/>
      <c r="D850" s="14"/>
      <c r="G850" s="14"/>
      <c r="H850" s="14"/>
      <c r="I850" s="14"/>
    </row>
    <row r="851" spans="1:9" ht="12.75" customHeight="1" x14ac:dyDescent="0.3">
      <c r="A851" s="14"/>
      <c r="D851" s="14"/>
      <c r="G851" s="14"/>
      <c r="H851" s="14"/>
      <c r="I851" s="14"/>
    </row>
    <row r="852" spans="1:9" ht="12.75" customHeight="1" x14ac:dyDescent="0.3">
      <c r="A852" s="14"/>
      <c r="D852" s="14"/>
      <c r="G852" s="14"/>
      <c r="H852" s="14"/>
      <c r="I852" s="14"/>
    </row>
    <row r="853" spans="1:9" ht="12.75" customHeight="1" x14ac:dyDescent="0.3">
      <c r="A853" s="14"/>
      <c r="D853" s="14"/>
      <c r="G853" s="14"/>
      <c r="H853" s="14"/>
      <c r="I853" s="14"/>
    </row>
    <row r="854" spans="1:9" ht="12.75" customHeight="1" x14ac:dyDescent="0.3">
      <c r="A854" s="14"/>
      <c r="D854" s="14"/>
      <c r="G854" s="14"/>
      <c r="H854" s="14"/>
      <c r="I854" s="14"/>
    </row>
    <row r="855" spans="1:9" ht="12.75" customHeight="1" x14ac:dyDescent="0.3">
      <c r="A855" s="14"/>
      <c r="D855" s="14"/>
      <c r="G855" s="14"/>
      <c r="H855" s="14"/>
      <c r="I855" s="14"/>
    </row>
    <row r="856" spans="1:9" ht="12.75" customHeight="1" x14ac:dyDescent="0.3">
      <c r="A856" s="14"/>
      <c r="D856" s="14"/>
      <c r="G856" s="14"/>
      <c r="H856" s="14"/>
      <c r="I856" s="14"/>
    </row>
    <row r="857" spans="1:9" ht="12.75" customHeight="1" x14ac:dyDescent="0.3">
      <c r="A857" s="14"/>
      <c r="D857" s="14"/>
      <c r="G857" s="14"/>
      <c r="H857" s="14"/>
      <c r="I857" s="14"/>
    </row>
    <row r="858" spans="1:9" ht="12.75" customHeight="1" x14ac:dyDescent="0.3">
      <c r="A858" s="14"/>
      <c r="D858" s="14"/>
      <c r="G858" s="14"/>
      <c r="H858" s="14"/>
      <c r="I858" s="14"/>
    </row>
    <row r="859" spans="1:9" ht="12.75" customHeight="1" x14ac:dyDescent="0.3">
      <c r="A859" s="14"/>
      <c r="D859" s="14"/>
      <c r="G859" s="14"/>
      <c r="H859" s="14"/>
      <c r="I859" s="14"/>
    </row>
    <row r="860" spans="1:9" ht="12.75" customHeight="1" x14ac:dyDescent="0.3">
      <c r="A860" s="14"/>
      <c r="D860" s="14"/>
      <c r="G860" s="14"/>
      <c r="H860" s="14"/>
      <c r="I860" s="14"/>
    </row>
    <row r="861" spans="1:9" ht="12.75" customHeight="1" x14ac:dyDescent="0.3">
      <c r="A861" s="14"/>
      <c r="D861" s="14"/>
      <c r="G861" s="14"/>
      <c r="H861" s="14"/>
      <c r="I861" s="14"/>
    </row>
    <row r="862" spans="1:9" ht="12.75" customHeight="1" x14ac:dyDescent="0.3">
      <c r="A862" s="14"/>
      <c r="D862" s="14"/>
      <c r="G862" s="14"/>
      <c r="H862" s="14"/>
      <c r="I862" s="14"/>
    </row>
    <row r="863" spans="1:9" ht="12.75" customHeight="1" x14ac:dyDescent="0.3">
      <c r="A863" s="14"/>
      <c r="D863" s="14"/>
      <c r="G863" s="14"/>
      <c r="H863" s="14"/>
      <c r="I863" s="14"/>
    </row>
    <row r="864" spans="1:9" ht="12.75" customHeight="1" x14ac:dyDescent="0.3">
      <c r="A864" s="14"/>
      <c r="D864" s="14"/>
      <c r="G864" s="14"/>
      <c r="H864" s="14"/>
      <c r="I864" s="14"/>
    </row>
    <row r="865" spans="1:9" ht="12.75" customHeight="1" x14ac:dyDescent="0.3">
      <c r="A865" s="14"/>
      <c r="D865" s="14"/>
      <c r="G865" s="14"/>
      <c r="H865" s="14"/>
      <c r="I865" s="14"/>
    </row>
    <row r="866" spans="1:9" ht="12.75" customHeight="1" x14ac:dyDescent="0.3">
      <c r="A866" s="14"/>
      <c r="D866" s="14"/>
      <c r="G866" s="14"/>
      <c r="H866" s="14"/>
      <c r="I866" s="14"/>
    </row>
    <row r="867" spans="1:9" ht="12.75" customHeight="1" x14ac:dyDescent="0.3">
      <c r="A867" s="14"/>
      <c r="D867" s="14"/>
      <c r="G867" s="14"/>
      <c r="H867" s="14"/>
      <c r="I867" s="14"/>
    </row>
    <row r="868" spans="1:9" ht="12.75" customHeight="1" x14ac:dyDescent="0.3">
      <c r="A868" s="14"/>
      <c r="D868" s="14"/>
      <c r="G868" s="14"/>
      <c r="H868" s="14"/>
      <c r="I868" s="14"/>
    </row>
    <row r="869" spans="1:9" ht="12.75" customHeight="1" x14ac:dyDescent="0.3">
      <c r="A869" s="14"/>
      <c r="D869" s="14"/>
      <c r="G869" s="14"/>
      <c r="H869" s="14"/>
      <c r="I869" s="14"/>
    </row>
    <row r="870" spans="1:9" ht="12.75" customHeight="1" x14ac:dyDescent="0.3">
      <c r="A870" s="14"/>
      <c r="D870" s="14"/>
      <c r="G870" s="14"/>
      <c r="H870" s="14"/>
      <c r="I870" s="14"/>
    </row>
    <row r="871" spans="1:9" ht="12.75" customHeight="1" x14ac:dyDescent="0.3">
      <c r="A871" s="14"/>
      <c r="D871" s="14"/>
      <c r="G871" s="14"/>
      <c r="H871" s="14"/>
      <c r="I871" s="14"/>
    </row>
    <row r="872" spans="1:9" ht="12.75" customHeight="1" x14ac:dyDescent="0.3">
      <c r="A872" s="14"/>
      <c r="D872" s="14"/>
      <c r="G872" s="14"/>
      <c r="H872" s="14"/>
      <c r="I872" s="14"/>
    </row>
    <row r="873" spans="1:9" ht="12.75" customHeight="1" x14ac:dyDescent="0.3">
      <c r="A873" s="14"/>
      <c r="D873" s="14"/>
      <c r="G873" s="14"/>
      <c r="H873" s="14"/>
      <c r="I873" s="14"/>
    </row>
    <row r="874" spans="1:9" ht="12.75" customHeight="1" x14ac:dyDescent="0.3">
      <c r="A874" s="14"/>
      <c r="D874" s="14"/>
      <c r="G874" s="14"/>
      <c r="H874" s="14"/>
      <c r="I874" s="14"/>
    </row>
    <row r="875" spans="1:9" ht="12.75" customHeight="1" x14ac:dyDescent="0.3">
      <c r="A875" s="14"/>
      <c r="D875" s="14"/>
      <c r="G875" s="14"/>
      <c r="H875" s="14"/>
      <c r="I875" s="14"/>
    </row>
    <row r="876" spans="1:9" ht="12.75" customHeight="1" x14ac:dyDescent="0.3">
      <c r="A876" s="14"/>
      <c r="D876" s="14"/>
      <c r="G876" s="14"/>
      <c r="H876" s="14"/>
      <c r="I876" s="14"/>
    </row>
    <row r="877" spans="1:9" ht="12.75" customHeight="1" x14ac:dyDescent="0.3">
      <c r="A877" s="14"/>
      <c r="D877" s="14"/>
      <c r="G877" s="14"/>
      <c r="H877" s="14"/>
      <c r="I877" s="14"/>
    </row>
    <row r="878" spans="1:9" ht="12.75" customHeight="1" x14ac:dyDescent="0.3">
      <c r="A878" s="14"/>
      <c r="D878" s="14"/>
      <c r="G878" s="14"/>
      <c r="H878" s="14"/>
      <c r="I878" s="14"/>
    </row>
    <row r="879" spans="1:9" ht="12.75" customHeight="1" x14ac:dyDescent="0.3">
      <c r="A879" s="14"/>
      <c r="D879" s="14"/>
      <c r="G879" s="14"/>
      <c r="H879" s="14"/>
      <c r="I879" s="14"/>
    </row>
    <row r="880" spans="1:9" ht="12.75" customHeight="1" x14ac:dyDescent="0.3">
      <c r="A880" s="14"/>
      <c r="D880" s="14"/>
      <c r="G880" s="14"/>
      <c r="H880" s="14"/>
      <c r="I880" s="14"/>
    </row>
    <row r="881" spans="1:9" ht="12.75" customHeight="1" x14ac:dyDescent="0.3">
      <c r="A881" s="14"/>
      <c r="D881" s="14"/>
      <c r="G881" s="14"/>
      <c r="H881" s="14"/>
      <c r="I881" s="14"/>
    </row>
    <row r="882" spans="1:9" ht="12.75" customHeight="1" x14ac:dyDescent="0.3">
      <c r="A882" s="14"/>
      <c r="D882" s="14"/>
      <c r="G882" s="14"/>
      <c r="H882" s="14"/>
      <c r="I882" s="14"/>
    </row>
    <row r="883" spans="1:9" ht="12.75" customHeight="1" x14ac:dyDescent="0.3">
      <c r="A883" s="14"/>
      <c r="D883" s="14"/>
      <c r="G883" s="14"/>
      <c r="H883" s="14"/>
      <c r="I883" s="14"/>
    </row>
    <row r="884" spans="1:9" ht="12.75" customHeight="1" x14ac:dyDescent="0.3">
      <c r="A884" s="14"/>
      <c r="D884" s="14"/>
      <c r="G884" s="14"/>
      <c r="H884" s="14"/>
      <c r="I884" s="14"/>
    </row>
    <row r="885" spans="1:9" ht="12.75" customHeight="1" x14ac:dyDescent="0.3">
      <c r="A885" s="14"/>
      <c r="D885" s="14"/>
      <c r="G885" s="14"/>
      <c r="H885" s="14"/>
      <c r="I885" s="14"/>
    </row>
    <row r="886" spans="1:9" ht="12.75" customHeight="1" x14ac:dyDescent="0.3">
      <c r="A886" s="14"/>
      <c r="D886" s="14"/>
      <c r="G886" s="14"/>
      <c r="H886" s="14"/>
      <c r="I886" s="14"/>
    </row>
    <row r="887" spans="1:9" ht="12.75" customHeight="1" x14ac:dyDescent="0.3">
      <c r="A887" s="14"/>
      <c r="D887" s="14"/>
      <c r="G887" s="14"/>
      <c r="H887" s="14"/>
      <c r="I887" s="14"/>
    </row>
    <row r="888" spans="1:9" ht="12.75" customHeight="1" x14ac:dyDescent="0.3">
      <c r="A888" s="14"/>
      <c r="D888" s="14"/>
      <c r="G888" s="14"/>
      <c r="H888" s="14"/>
      <c r="I888" s="14"/>
    </row>
    <row r="889" spans="1:9" ht="12.75" customHeight="1" x14ac:dyDescent="0.3">
      <c r="A889" s="14"/>
      <c r="D889" s="14"/>
      <c r="G889" s="14"/>
      <c r="H889" s="14"/>
      <c r="I889" s="14"/>
    </row>
    <row r="890" spans="1:9" ht="12.75" customHeight="1" x14ac:dyDescent="0.3">
      <c r="A890" s="14"/>
      <c r="D890" s="14"/>
      <c r="G890" s="14"/>
      <c r="H890" s="14"/>
      <c r="I890" s="14"/>
    </row>
    <row r="891" spans="1:9" ht="12.75" customHeight="1" x14ac:dyDescent="0.3">
      <c r="A891" s="14"/>
      <c r="D891" s="14"/>
      <c r="G891" s="14"/>
      <c r="H891" s="14"/>
      <c r="I891" s="14"/>
    </row>
    <row r="892" spans="1:9" ht="12.75" customHeight="1" x14ac:dyDescent="0.3">
      <c r="A892" s="14"/>
      <c r="D892" s="14"/>
      <c r="G892" s="14"/>
      <c r="H892" s="14"/>
      <c r="I892" s="14"/>
    </row>
    <row r="893" spans="1:9" ht="12.75" customHeight="1" x14ac:dyDescent="0.3">
      <c r="A893" s="14"/>
      <c r="D893" s="14"/>
      <c r="G893" s="14"/>
      <c r="H893" s="14"/>
      <c r="I893" s="14"/>
    </row>
    <row r="894" spans="1:9" ht="12.75" customHeight="1" x14ac:dyDescent="0.3">
      <c r="A894" s="14"/>
      <c r="D894" s="14"/>
      <c r="G894" s="14"/>
      <c r="H894" s="14"/>
      <c r="I894" s="14"/>
    </row>
    <row r="895" spans="1:9" ht="12.75" customHeight="1" x14ac:dyDescent="0.3">
      <c r="A895" s="14"/>
      <c r="D895" s="14"/>
      <c r="G895" s="14"/>
      <c r="H895" s="14"/>
      <c r="I895" s="14"/>
    </row>
    <row r="896" spans="1:9" ht="12.75" customHeight="1" x14ac:dyDescent="0.3">
      <c r="A896" s="14"/>
      <c r="D896" s="14"/>
      <c r="G896" s="14"/>
      <c r="H896" s="14"/>
      <c r="I896" s="14"/>
    </row>
    <row r="897" spans="1:9" ht="12.75" customHeight="1" x14ac:dyDescent="0.3">
      <c r="A897" s="14"/>
      <c r="D897" s="14"/>
      <c r="G897" s="14"/>
      <c r="H897" s="14"/>
      <c r="I897" s="14"/>
    </row>
    <row r="898" spans="1:9" ht="12.75" customHeight="1" x14ac:dyDescent="0.3">
      <c r="A898" s="14"/>
      <c r="D898" s="14"/>
      <c r="G898" s="14"/>
      <c r="H898" s="14"/>
      <c r="I898" s="14"/>
    </row>
    <row r="899" spans="1:9" ht="12.75" customHeight="1" x14ac:dyDescent="0.3">
      <c r="A899" s="14"/>
      <c r="D899" s="14"/>
      <c r="G899" s="14"/>
      <c r="H899" s="14"/>
      <c r="I899" s="14"/>
    </row>
    <row r="900" spans="1:9" ht="12.75" customHeight="1" x14ac:dyDescent="0.3">
      <c r="A900" s="14"/>
      <c r="D900" s="14"/>
      <c r="G900" s="14"/>
      <c r="H900" s="14"/>
      <c r="I900" s="14"/>
    </row>
    <row r="901" spans="1:9" ht="12.75" customHeight="1" x14ac:dyDescent="0.3">
      <c r="A901" s="14"/>
      <c r="D901" s="14"/>
      <c r="G901" s="14"/>
      <c r="H901" s="14"/>
      <c r="I901" s="14"/>
    </row>
    <row r="902" spans="1:9" ht="12.75" customHeight="1" x14ac:dyDescent="0.3">
      <c r="A902" s="14"/>
      <c r="D902" s="14"/>
      <c r="G902" s="14"/>
      <c r="H902" s="14"/>
      <c r="I902" s="14"/>
    </row>
    <row r="903" spans="1:9" ht="12.75" customHeight="1" x14ac:dyDescent="0.3">
      <c r="A903" s="14"/>
      <c r="D903" s="14"/>
      <c r="G903" s="14"/>
      <c r="H903" s="14"/>
      <c r="I903" s="14"/>
    </row>
    <row r="904" spans="1:9" ht="12.75" customHeight="1" x14ac:dyDescent="0.3">
      <c r="A904" s="14"/>
      <c r="D904" s="14"/>
      <c r="G904" s="14"/>
      <c r="H904" s="14"/>
      <c r="I904" s="14"/>
    </row>
    <row r="905" spans="1:9" ht="12.75" customHeight="1" x14ac:dyDescent="0.3">
      <c r="A905" s="14"/>
      <c r="D905" s="14"/>
      <c r="G905" s="14"/>
      <c r="H905" s="14"/>
      <c r="I905" s="14"/>
    </row>
    <row r="906" spans="1:9" ht="12.75" customHeight="1" x14ac:dyDescent="0.3">
      <c r="A906" s="14"/>
      <c r="D906" s="14"/>
      <c r="G906" s="14"/>
      <c r="H906" s="14"/>
      <c r="I906" s="14"/>
    </row>
    <row r="907" spans="1:9" ht="12.75" customHeight="1" x14ac:dyDescent="0.3">
      <c r="A907" s="14"/>
      <c r="D907" s="14"/>
      <c r="G907" s="14"/>
      <c r="H907" s="14"/>
      <c r="I907" s="14"/>
    </row>
    <row r="908" spans="1:9" ht="12.75" customHeight="1" x14ac:dyDescent="0.3">
      <c r="A908" s="14"/>
      <c r="D908" s="14"/>
      <c r="G908" s="14"/>
      <c r="H908" s="14"/>
      <c r="I908" s="14"/>
    </row>
    <row r="909" spans="1:9" ht="12.75" customHeight="1" x14ac:dyDescent="0.3">
      <c r="A909" s="14"/>
      <c r="D909" s="14"/>
      <c r="G909" s="14"/>
      <c r="H909" s="14"/>
      <c r="I909" s="14"/>
    </row>
    <row r="910" spans="1:9" ht="12.75" customHeight="1" x14ac:dyDescent="0.3">
      <c r="A910" s="14"/>
      <c r="D910" s="14"/>
      <c r="G910" s="14"/>
      <c r="H910" s="14"/>
      <c r="I910" s="14"/>
    </row>
    <row r="911" spans="1:9" ht="12.75" customHeight="1" x14ac:dyDescent="0.3">
      <c r="A911" s="14"/>
      <c r="D911" s="14"/>
      <c r="G911" s="14"/>
      <c r="H911" s="14"/>
      <c r="I911" s="14"/>
    </row>
    <row r="912" spans="1:9" ht="12.75" customHeight="1" x14ac:dyDescent="0.3">
      <c r="A912" s="14"/>
      <c r="D912" s="14"/>
      <c r="G912" s="14"/>
      <c r="H912" s="14"/>
      <c r="I912" s="14"/>
    </row>
    <row r="913" spans="1:9" ht="12.75" customHeight="1" x14ac:dyDescent="0.3">
      <c r="A913" s="14"/>
      <c r="D913" s="14"/>
      <c r="G913" s="14"/>
      <c r="H913" s="14"/>
      <c r="I913" s="14"/>
    </row>
    <row r="914" spans="1:9" ht="12.75" customHeight="1" x14ac:dyDescent="0.3">
      <c r="A914" s="14"/>
      <c r="D914" s="14"/>
      <c r="G914" s="14"/>
      <c r="H914" s="14"/>
      <c r="I914" s="14"/>
    </row>
    <row r="915" spans="1:9" ht="12.75" customHeight="1" x14ac:dyDescent="0.3">
      <c r="A915" s="14"/>
      <c r="D915" s="14"/>
      <c r="G915" s="14"/>
      <c r="H915" s="14"/>
      <c r="I915" s="14"/>
    </row>
    <row r="916" spans="1:9" ht="12.75" customHeight="1" x14ac:dyDescent="0.3">
      <c r="A916" s="14"/>
      <c r="D916" s="14"/>
      <c r="G916" s="14"/>
      <c r="H916" s="14"/>
      <c r="I916" s="14"/>
    </row>
    <row r="917" spans="1:9" ht="12.75" customHeight="1" x14ac:dyDescent="0.3">
      <c r="A917" s="14"/>
      <c r="D917" s="14"/>
      <c r="G917" s="14"/>
      <c r="H917" s="14"/>
      <c r="I917" s="14"/>
    </row>
    <row r="918" spans="1:9" ht="12.75" customHeight="1" x14ac:dyDescent="0.3">
      <c r="A918" s="14"/>
      <c r="D918" s="14"/>
      <c r="G918" s="14"/>
      <c r="H918" s="14"/>
      <c r="I918" s="14"/>
    </row>
    <row r="919" spans="1:9" ht="12.75" customHeight="1" x14ac:dyDescent="0.3">
      <c r="A919" s="14"/>
      <c r="D919" s="14"/>
      <c r="G919" s="14"/>
      <c r="H919" s="14"/>
      <c r="I919" s="14"/>
    </row>
    <row r="920" spans="1:9" ht="12.75" customHeight="1" x14ac:dyDescent="0.3">
      <c r="A920" s="14"/>
      <c r="D920" s="14"/>
      <c r="G920" s="14"/>
      <c r="H920" s="14"/>
      <c r="I920" s="14"/>
    </row>
    <row r="921" spans="1:9" ht="12.75" customHeight="1" x14ac:dyDescent="0.3">
      <c r="A921" s="14"/>
      <c r="D921" s="14"/>
      <c r="G921" s="14"/>
      <c r="H921" s="14"/>
      <c r="I921" s="14"/>
    </row>
    <row r="922" spans="1:9" ht="12.75" customHeight="1" x14ac:dyDescent="0.3">
      <c r="A922" s="14"/>
      <c r="D922" s="14"/>
      <c r="G922" s="14"/>
      <c r="H922" s="14"/>
      <c r="I922" s="14"/>
    </row>
    <row r="923" spans="1:9" ht="12.75" customHeight="1" x14ac:dyDescent="0.3">
      <c r="A923" s="14"/>
      <c r="D923" s="14"/>
      <c r="G923" s="14"/>
      <c r="H923" s="14"/>
      <c r="I923" s="14"/>
    </row>
    <row r="924" spans="1:9" ht="12.75" customHeight="1" x14ac:dyDescent="0.3">
      <c r="A924" s="14"/>
      <c r="D924" s="14"/>
      <c r="G924" s="14"/>
      <c r="H924" s="14"/>
      <c r="I924" s="14"/>
    </row>
    <row r="925" spans="1:9" ht="12.75" customHeight="1" x14ac:dyDescent="0.3">
      <c r="A925" s="14"/>
      <c r="D925" s="14"/>
      <c r="G925" s="14"/>
      <c r="H925" s="14"/>
      <c r="I925" s="14"/>
    </row>
    <row r="926" spans="1:9" ht="12.75" customHeight="1" x14ac:dyDescent="0.3">
      <c r="A926" s="14"/>
      <c r="D926" s="14"/>
      <c r="G926" s="14"/>
      <c r="H926" s="14"/>
      <c r="I926" s="14"/>
    </row>
    <row r="927" spans="1:9" ht="12.75" customHeight="1" x14ac:dyDescent="0.3">
      <c r="A927" s="14"/>
      <c r="D927" s="14"/>
      <c r="G927" s="14"/>
      <c r="H927" s="14"/>
      <c r="I927" s="14"/>
    </row>
    <row r="928" spans="1:9" ht="12.75" customHeight="1" x14ac:dyDescent="0.3">
      <c r="A928" s="14"/>
      <c r="D928" s="14"/>
      <c r="G928" s="14"/>
      <c r="H928" s="14"/>
      <c r="I928" s="14"/>
    </row>
    <row r="929" spans="1:9" ht="12.75" customHeight="1" x14ac:dyDescent="0.3">
      <c r="A929" s="14"/>
      <c r="D929" s="14"/>
      <c r="G929" s="14"/>
      <c r="H929" s="14"/>
      <c r="I929" s="14"/>
    </row>
    <row r="930" spans="1:9" ht="12.75" customHeight="1" x14ac:dyDescent="0.3">
      <c r="A930" s="14"/>
      <c r="D930" s="14"/>
      <c r="G930" s="14"/>
      <c r="H930" s="14"/>
      <c r="I930" s="14"/>
    </row>
    <row r="931" spans="1:9" ht="12.75" customHeight="1" x14ac:dyDescent="0.3">
      <c r="A931" s="14"/>
      <c r="D931" s="14"/>
      <c r="G931" s="14"/>
      <c r="H931" s="14"/>
      <c r="I931" s="14"/>
    </row>
    <row r="932" spans="1:9" ht="12.75" customHeight="1" x14ac:dyDescent="0.3">
      <c r="A932" s="14"/>
      <c r="D932" s="14"/>
      <c r="G932" s="14"/>
      <c r="H932" s="14"/>
      <c r="I932" s="14"/>
    </row>
    <row r="933" spans="1:9" ht="12.75" customHeight="1" x14ac:dyDescent="0.3">
      <c r="A933" s="14"/>
      <c r="D933" s="14"/>
      <c r="G933" s="14"/>
      <c r="H933" s="14"/>
      <c r="I933" s="14"/>
    </row>
    <row r="934" spans="1:9" ht="12.75" customHeight="1" x14ac:dyDescent="0.3">
      <c r="A934" s="14"/>
      <c r="D934" s="14"/>
      <c r="G934" s="14"/>
      <c r="H934" s="14"/>
      <c r="I934" s="14"/>
    </row>
    <row r="935" spans="1:9" ht="12.75" customHeight="1" x14ac:dyDescent="0.3">
      <c r="A935" s="14"/>
      <c r="D935" s="14"/>
      <c r="G935" s="14"/>
      <c r="H935" s="14"/>
      <c r="I935" s="14"/>
    </row>
    <row r="936" spans="1:9" ht="12.75" customHeight="1" x14ac:dyDescent="0.3">
      <c r="A936" s="14"/>
      <c r="D936" s="14"/>
      <c r="G936" s="14"/>
      <c r="H936" s="14"/>
      <c r="I936" s="14"/>
    </row>
    <row r="937" spans="1:9" ht="12.75" customHeight="1" x14ac:dyDescent="0.3">
      <c r="A937" s="14"/>
      <c r="D937" s="14"/>
      <c r="G937" s="14"/>
      <c r="H937" s="14"/>
      <c r="I937" s="14"/>
    </row>
    <row r="938" spans="1:9" ht="12.75" customHeight="1" x14ac:dyDescent="0.3">
      <c r="A938" s="14"/>
      <c r="D938" s="14"/>
      <c r="G938" s="14"/>
      <c r="H938" s="14"/>
      <c r="I938" s="14"/>
    </row>
    <row r="939" spans="1:9" ht="12.75" customHeight="1" x14ac:dyDescent="0.3">
      <c r="A939" s="14"/>
      <c r="D939" s="14"/>
      <c r="G939" s="14"/>
      <c r="H939" s="14"/>
      <c r="I939" s="14"/>
    </row>
    <row r="940" spans="1:9" ht="12.75" customHeight="1" x14ac:dyDescent="0.3">
      <c r="A940" s="14"/>
      <c r="D940" s="14"/>
      <c r="G940" s="14"/>
      <c r="H940" s="14"/>
      <c r="I940" s="14"/>
    </row>
    <row r="941" spans="1:9" ht="12.75" customHeight="1" x14ac:dyDescent="0.3">
      <c r="A941" s="14"/>
      <c r="D941" s="14"/>
      <c r="G941" s="14"/>
      <c r="H941" s="14"/>
      <c r="I941" s="14"/>
    </row>
    <row r="942" spans="1:9" ht="12.75" customHeight="1" x14ac:dyDescent="0.3">
      <c r="A942" s="14"/>
      <c r="D942" s="14"/>
      <c r="G942" s="14"/>
      <c r="H942" s="14"/>
      <c r="I942" s="14"/>
    </row>
    <row r="943" spans="1:9" ht="12.75" customHeight="1" x14ac:dyDescent="0.3">
      <c r="A943" s="14"/>
      <c r="D943" s="14"/>
      <c r="G943" s="14"/>
      <c r="H943" s="14"/>
      <c r="I943" s="14"/>
    </row>
    <row r="944" spans="1:9" ht="12.75" customHeight="1" x14ac:dyDescent="0.3">
      <c r="A944" s="14"/>
      <c r="D944" s="14"/>
      <c r="G944" s="14"/>
      <c r="H944" s="14"/>
      <c r="I944" s="14"/>
    </row>
    <row r="945" spans="1:9" ht="12.75" customHeight="1" x14ac:dyDescent="0.3">
      <c r="A945" s="14"/>
      <c r="D945" s="14"/>
      <c r="G945" s="14"/>
      <c r="H945" s="14"/>
      <c r="I945" s="14"/>
    </row>
    <row r="946" spans="1:9" ht="12.75" customHeight="1" x14ac:dyDescent="0.3">
      <c r="A946" s="14"/>
      <c r="D946" s="14"/>
      <c r="G946" s="14"/>
      <c r="H946" s="14"/>
      <c r="I946" s="14"/>
    </row>
    <row r="947" spans="1:9" ht="12.75" customHeight="1" x14ac:dyDescent="0.3">
      <c r="A947" s="14"/>
      <c r="D947" s="14"/>
      <c r="G947" s="14"/>
      <c r="H947" s="14"/>
      <c r="I947" s="14"/>
    </row>
    <row r="948" spans="1:9" ht="12.75" customHeight="1" x14ac:dyDescent="0.3">
      <c r="A948" s="14"/>
      <c r="D948" s="14"/>
      <c r="G948" s="14"/>
      <c r="H948" s="14"/>
      <c r="I948" s="14"/>
    </row>
    <row r="949" spans="1:9" ht="12.75" customHeight="1" x14ac:dyDescent="0.3">
      <c r="A949" s="14"/>
      <c r="D949" s="14"/>
      <c r="G949" s="14"/>
      <c r="H949" s="14"/>
      <c r="I949" s="14"/>
    </row>
    <row r="950" spans="1:9" ht="12.75" customHeight="1" x14ac:dyDescent="0.3">
      <c r="A950" s="14"/>
      <c r="D950" s="14"/>
      <c r="G950" s="14"/>
      <c r="H950" s="14"/>
      <c r="I950" s="14"/>
    </row>
    <row r="951" spans="1:9" ht="12.75" customHeight="1" x14ac:dyDescent="0.3">
      <c r="A951" s="14"/>
      <c r="D951" s="14"/>
      <c r="G951" s="14"/>
      <c r="H951" s="14"/>
      <c r="I951" s="14"/>
    </row>
    <row r="952" spans="1:9" ht="12.75" customHeight="1" x14ac:dyDescent="0.3">
      <c r="A952" s="14"/>
      <c r="D952" s="14"/>
      <c r="G952" s="14"/>
      <c r="H952" s="14"/>
      <c r="I952" s="14"/>
    </row>
    <row r="953" spans="1:9" ht="12.75" customHeight="1" x14ac:dyDescent="0.3">
      <c r="A953" s="14"/>
      <c r="D953" s="14"/>
      <c r="G953" s="14"/>
      <c r="H953" s="14"/>
      <c r="I953" s="14"/>
    </row>
    <row r="954" spans="1:9" ht="12.75" customHeight="1" x14ac:dyDescent="0.3">
      <c r="A954" s="14"/>
      <c r="D954" s="14"/>
      <c r="G954" s="14"/>
      <c r="H954" s="14"/>
      <c r="I954" s="14"/>
    </row>
    <row r="955" spans="1:9" ht="12.75" customHeight="1" x14ac:dyDescent="0.3">
      <c r="A955" s="14"/>
      <c r="D955" s="14"/>
      <c r="G955" s="14"/>
      <c r="H955" s="14"/>
      <c r="I955" s="14"/>
    </row>
    <row r="956" spans="1:9" ht="12.75" customHeight="1" x14ac:dyDescent="0.3">
      <c r="A956" s="14"/>
      <c r="D956" s="14"/>
      <c r="G956" s="14"/>
      <c r="H956" s="14"/>
      <c r="I956" s="14"/>
    </row>
    <row r="957" spans="1:9" ht="12.75" customHeight="1" x14ac:dyDescent="0.3">
      <c r="A957" s="14"/>
      <c r="D957" s="14"/>
      <c r="G957" s="14"/>
      <c r="H957" s="14"/>
      <c r="I957" s="14"/>
    </row>
    <row r="958" spans="1:9" ht="12.75" customHeight="1" x14ac:dyDescent="0.3">
      <c r="A958" s="14"/>
      <c r="D958" s="14"/>
      <c r="G958" s="14"/>
      <c r="H958" s="14"/>
      <c r="I958" s="14"/>
    </row>
    <row r="959" spans="1:9" ht="12.75" customHeight="1" x14ac:dyDescent="0.3">
      <c r="A959" s="14"/>
      <c r="D959" s="14"/>
      <c r="G959" s="14"/>
      <c r="H959" s="14"/>
      <c r="I959" s="14"/>
    </row>
    <row r="960" spans="1:9" ht="12.75" customHeight="1" x14ac:dyDescent="0.3">
      <c r="A960" s="14"/>
      <c r="D960" s="14"/>
      <c r="G960" s="14"/>
      <c r="H960" s="14"/>
      <c r="I960" s="14"/>
    </row>
    <row r="961" spans="1:9" ht="12.75" customHeight="1" x14ac:dyDescent="0.3">
      <c r="A961" s="14"/>
      <c r="D961" s="14"/>
      <c r="G961" s="14"/>
      <c r="H961" s="14"/>
      <c r="I961" s="14"/>
    </row>
    <row r="962" spans="1:9" ht="12.75" customHeight="1" x14ac:dyDescent="0.3">
      <c r="A962" s="14"/>
      <c r="D962" s="14"/>
      <c r="G962" s="14"/>
      <c r="H962" s="14"/>
      <c r="I962" s="14"/>
    </row>
    <row r="963" spans="1:9" ht="12.75" customHeight="1" x14ac:dyDescent="0.3">
      <c r="A963" s="14"/>
      <c r="D963" s="14"/>
      <c r="G963" s="14"/>
      <c r="H963" s="14"/>
      <c r="I963" s="14"/>
    </row>
    <row r="964" spans="1:9" ht="12.75" customHeight="1" x14ac:dyDescent="0.3">
      <c r="A964" s="14"/>
      <c r="D964" s="14"/>
      <c r="G964" s="14"/>
      <c r="H964" s="14"/>
      <c r="I964" s="14"/>
    </row>
    <row r="965" spans="1:9" ht="12.75" customHeight="1" x14ac:dyDescent="0.3">
      <c r="A965" s="14"/>
      <c r="D965" s="14"/>
      <c r="G965" s="14"/>
      <c r="H965" s="14"/>
      <c r="I965" s="14"/>
    </row>
    <row r="966" spans="1:9" ht="12.75" customHeight="1" x14ac:dyDescent="0.3">
      <c r="A966" s="14"/>
      <c r="D966" s="14"/>
      <c r="G966" s="14"/>
      <c r="H966" s="14"/>
      <c r="I966" s="14"/>
    </row>
    <row r="967" spans="1:9" ht="12.75" customHeight="1" x14ac:dyDescent="0.3">
      <c r="A967" s="14"/>
      <c r="D967" s="14"/>
      <c r="G967" s="14"/>
      <c r="H967" s="14"/>
      <c r="I967" s="14"/>
    </row>
    <row r="968" spans="1:9" ht="12.75" customHeight="1" x14ac:dyDescent="0.3">
      <c r="A968" s="14"/>
      <c r="D968" s="14"/>
      <c r="G968" s="14"/>
      <c r="H968" s="14"/>
      <c r="I968" s="14"/>
    </row>
    <row r="969" spans="1:9" ht="12.75" customHeight="1" x14ac:dyDescent="0.3">
      <c r="A969" s="14"/>
      <c r="D969" s="14"/>
      <c r="G969" s="14"/>
      <c r="H969" s="14"/>
      <c r="I969" s="14"/>
    </row>
    <row r="970" spans="1:9" ht="12.75" customHeight="1" x14ac:dyDescent="0.3">
      <c r="A970" s="14"/>
      <c r="D970" s="14"/>
      <c r="G970" s="14"/>
      <c r="H970" s="14"/>
      <c r="I970" s="14"/>
    </row>
    <row r="971" spans="1:9" ht="12.75" customHeight="1" x14ac:dyDescent="0.3">
      <c r="A971" s="14"/>
      <c r="D971" s="14"/>
      <c r="G971" s="14"/>
      <c r="H971" s="14"/>
      <c r="I971" s="14"/>
    </row>
    <row r="972" spans="1:9" ht="12.75" customHeight="1" x14ac:dyDescent="0.3">
      <c r="A972" s="14"/>
      <c r="D972" s="14"/>
      <c r="G972" s="14"/>
      <c r="H972" s="14"/>
      <c r="I972" s="14"/>
    </row>
    <row r="973" spans="1:9" ht="12.75" customHeight="1" x14ac:dyDescent="0.3">
      <c r="A973" s="14"/>
      <c r="D973" s="14"/>
      <c r="G973" s="14"/>
      <c r="H973" s="14"/>
      <c r="I973" s="14"/>
    </row>
    <row r="974" spans="1:9" ht="12.75" customHeight="1" x14ac:dyDescent="0.3">
      <c r="A974" s="14"/>
      <c r="D974" s="14"/>
      <c r="G974" s="14"/>
      <c r="H974" s="14"/>
      <c r="I974" s="14"/>
    </row>
    <row r="975" spans="1:9" ht="12.75" customHeight="1" x14ac:dyDescent="0.3">
      <c r="A975" s="14"/>
      <c r="D975" s="14"/>
      <c r="G975" s="14"/>
      <c r="H975" s="14"/>
      <c r="I975" s="14"/>
    </row>
    <row r="976" spans="1:9" ht="12.75" customHeight="1" x14ac:dyDescent="0.3">
      <c r="A976" s="14"/>
      <c r="D976" s="14"/>
      <c r="G976" s="14"/>
      <c r="H976" s="14"/>
      <c r="I976" s="14"/>
    </row>
    <row r="977" spans="1:9" ht="12.75" customHeight="1" x14ac:dyDescent="0.3">
      <c r="A977" s="14"/>
      <c r="D977" s="14"/>
      <c r="G977" s="14"/>
      <c r="H977" s="14"/>
      <c r="I977" s="14"/>
    </row>
    <row r="978" spans="1:9" ht="12.75" customHeight="1" x14ac:dyDescent="0.3">
      <c r="A978" s="14"/>
      <c r="D978" s="14"/>
      <c r="G978" s="14"/>
      <c r="H978" s="14"/>
      <c r="I978" s="14"/>
    </row>
    <row r="979" spans="1:9" ht="12.75" customHeight="1" x14ac:dyDescent="0.3">
      <c r="A979" s="14"/>
      <c r="D979" s="14"/>
      <c r="G979" s="14"/>
      <c r="H979" s="14"/>
      <c r="I979" s="14"/>
    </row>
    <row r="980" spans="1:9" ht="12.75" customHeight="1" x14ac:dyDescent="0.3">
      <c r="A980" s="14"/>
      <c r="D980" s="14"/>
      <c r="G980" s="14"/>
      <c r="H980" s="14"/>
      <c r="I980" s="14"/>
    </row>
    <row r="981" spans="1:9" ht="12.75" customHeight="1" x14ac:dyDescent="0.3">
      <c r="A981" s="14"/>
      <c r="D981" s="14"/>
      <c r="G981" s="14"/>
      <c r="H981" s="14"/>
      <c r="I981" s="14"/>
    </row>
    <row r="982" spans="1:9" ht="12.75" customHeight="1" x14ac:dyDescent="0.3">
      <c r="A982" s="14"/>
      <c r="D982" s="14"/>
      <c r="G982" s="14"/>
      <c r="H982" s="14"/>
      <c r="I982" s="14"/>
    </row>
    <row r="983" spans="1:9" ht="12.75" customHeight="1" x14ac:dyDescent="0.3">
      <c r="A983" s="14"/>
      <c r="D983" s="14"/>
      <c r="G983" s="14"/>
      <c r="H983" s="14"/>
      <c r="I983" s="14"/>
    </row>
    <row r="984" spans="1:9" ht="12.75" customHeight="1" x14ac:dyDescent="0.3">
      <c r="A984" s="14"/>
      <c r="D984" s="14"/>
      <c r="G984" s="14"/>
      <c r="H984" s="14"/>
      <c r="I984" s="14"/>
    </row>
    <row r="985" spans="1:9" ht="12.75" customHeight="1" x14ac:dyDescent="0.3">
      <c r="A985" s="14"/>
      <c r="D985" s="14"/>
      <c r="G985" s="14"/>
      <c r="H985" s="14"/>
      <c r="I985" s="14"/>
    </row>
    <row r="986" spans="1:9" ht="12.75" customHeight="1" x14ac:dyDescent="0.3">
      <c r="A986" s="14"/>
      <c r="D986" s="14"/>
      <c r="G986" s="14"/>
      <c r="H986" s="14"/>
      <c r="I986" s="14"/>
    </row>
    <row r="987" spans="1:9" ht="12.75" customHeight="1" x14ac:dyDescent="0.3">
      <c r="A987" s="14"/>
      <c r="D987" s="14"/>
      <c r="G987" s="14"/>
      <c r="H987" s="14"/>
      <c r="I987" s="14"/>
    </row>
    <row r="988" spans="1:9" ht="12.75" customHeight="1" x14ac:dyDescent="0.3">
      <c r="A988" s="14"/>
      <c r="D988" s="14"/>
      <c r="G988" s="14"/>
      <c r="H988" s="14"/>
      <c r="I988" s="14"/>
    </row>
    <row r="989" spans="1:9" ht="12.75" customHeight="1" x14ac:dyDescent="0.3">
      <c r="A989" s="14"/>
      <c r="D989" s="14"/>
      <c r="G989" s="14"/>
      <c r="H989" s="14"/>
      <c r="I989" s="14"/>
    </row>
    <row r="990" spans="1:9" ht="12.75" customHeight="1" x14ac:dyDescent="0.3">
      <c r="A990" s="14"/>
      <c r="D990" s="14"/>
      <c r="G990" s="14"/>
      <c r="H990" s="14"/>
      <c r="I990" s="14"/>
    </row>
    <row r="991" spans="1:9" ht="12.75" customHeight="1" x14ac:dyDescent="0.3">
      <c r="A991" s="14"/>
      <c r="D991" s="14"/>
      <c r="G991" s="14"/>
      <c r="H991" s="14"/>
      <c r="I991" s="14"/>
    </row>
    <row r="992" spans="1:9" ht="12.75" customHeight="1" x14ac:dyDescent="0.3">
      <c r="A992" s="14"/>
      <c r="D992" s="14"/>
      <c r="G992" s="14"/>
      <c r="H992" s="14"/>
      <c r="I992" s="14"/>
    </row>
    <row r="993" spans="1:9" ht="12.75" customHeight="1" x14ac:dyDescent="0.3">
      <c r="A993" s="14"/>
      <c r="D993" s="14"/>
      <c r="G993" s="14"/>
      <c r="H993" s="14"/>
      <c r="I993" s="14"/>
    </row>
    <row r="994" spans="1:9" ht="12.75" customHeight="1" x14ac:dyDescent="0.3">
      <c r="A994" s="14"/>
      <c r="D994" s="14"/>
      <c r="G994" s="14"/>
      <c r="H994" s="14"/>
      <c r="I994" s="14"/>
    </row>
    <row r="995" spans="1:9" ht="12.75" customHeight="1" x14ac:dyDescent="0.3">
      <c r="A995" s="14"/>
      <c r="D995" s="14"/>
      <c r="G995" s="14"/>
      <c r="H995" s="14"/>
      <c r="I995" s="14"/>
    </row>
    <row r="996" spans="1:9" ht="12.75" customHeight="1" x14ac:dyDescent="0.3">
      <c r="A996" s="14"/>
      <c r="D996" s="14"/>
      <c r="G996" s="14"/>
      <c r="H996" s="14"/>
      <c r="I996" s="14"/>
    </row>
    <row r="997" spans="1:9" ht="12.75" customHeight="1" x14ac:dyDescent="0.3">
      <c r="A997" s="14"/>
      <c r="D997" s="14"/>
      <c r="G997" s="14"/>
      <c r="H997" s="14"/>
      <c r="I997" s="14"/>
    </row>
    <row r="998" spans="1:9" ht="12.75" customHeight="1" x14ac:dyDescent="0.3">
      <c r="A998" s="14"/>
      <c r="D998" s="14"/>
      <c r="G998" s="14"/>
      <c r="H998" s="14"/>
      <c r="I998" s="14"/>
    </row>
    <row r="999" spans="1:9" ht="12.75" customHeight="1" x14ac:dyDescent="0.3">
      <c r="A999" s="14"/>
      <c r="D999" s="14"/>
      <c r="G999" s="14"/>
      <c r="H999" s="14"/>
      <c r="I999" s="14"/>
    </row>
    <row r="1000" spans="1:9" ht="12.75" customHeight="1" x14ac:dyDescent="0.3">
      <c r="A1000" s="14"/>
      <c r="D1000" s="14"/>
      <c r="G1000" s="14"/>
      <c r="H1000" s="14"/>
      <c r="I1000" s="14"/>
    </row>
  </sheetData>
  <printOptions horizontalCentered="1"/>
  <pageMargins left="0.74803149606299213" right="0.74803149606299213" top="1.25" bottom="0.39370078740157483" header="0" footer="0"/>
  <pageSetup paperSize="9" scale="120" orientation="landscape"/>
  <headerFooter>
    <oddHeader>&amp;CInscription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B22" workbookViewId="0">
      <selection activeCell="S47" sqref="S47"/>
    </sheetView>
  </sheetViews>
  <sheetFormatPr defaultColWidth="14.44140625" defaultRowHeight="15" customHeight="1" x14ac:dyDescent="0.3"/>
  <cols>
    <col min="1" max="1" width="8.88671875" customWidth="1"/>
    <col min="2" max="2" width="7" customWidth="1"/>
    <col min="3" max="3" width="6.5546875" customWidth="1"/>
    <col min="4" max="4" width="28" customWidth="1"/>
    <col min="5" max="5" width="3.5546875" customWidth="1"/>
    <col min="6" max="6" width="29.88671875" customWidth="1"/>
    <col min="7" max="9" width="3.88671875" customWidth="1"/>
    <col min="10" max="10" width="6.109375" customWidth="1"/>
    <col min="11" max="19" width="3.88671875" customWidth="1"/>
    <col min="20" max="26" width="9.21875" customWidth="1"/>
  </cols>
  <sheetData>
    <row r="1" spans="1:26" ht="47.25" customHeight="1" x14ac:dyDescent="0.3">
      <c r="A1" s="15" t="s">
        <v>78</v>
      </c>
      <c r="B1" s="16" t="s">
        <v>79</v>
      </c>
      <c r="C1" s="16" t="s">
        <v>80</v>
      </c>
      <c r="D1" s="17" t="s">
        <v>81</v>
      </c>
      <c r="E1" s="17" t="s">
        <v>82</v>
      </c>
      <c r="F1" s="17" t="s">
        <v>83</v>
      </c>
      <c r="G1" s="115" t="s">
        <v>84</v>
      </c>
      <c r="H1" s="116"/>
      <c r="I1" s="117"/>
      <c r="J1" s="18" t="s">
        <v>85</v>
      </c>
      <c r="K1" s="118" t="s">
        <v>86</v>
      </c>
      <c r="L1" s="119"/>
      <c r="M1" s="120"/>
      <c r="N1" s="118" t="s">
        <v>87</v>
      </c>
      <c r="O1" s="119"/>
      <c r="P1" s="120"/>
      <c r="Q1" s="118" t="s">
        <v>88</v>
      </c>
      <c r="R1" s="119"/>
      <c r="S1" s="120"/>
      <c r="T1" s="19"/>
      <c r="U1" s="19"/>
      <c r="V1" s="19"/>
      <c r="W1" s="19"/>
      <c r="X1" s="19"/>
      <c r="Y1" s="19"/>
      <c r="Z1" s="19"/>
    </row>
    <row r="2" spans="1:26" ht="14.25" customHeight="1" x14ac:dyDescent="0.3">
      <c r="A2" s="20">
        <v>1</v>
      </c>
      <c r="B2" s="21" t="s">
        <v>89</v>
      </c>
      <c r="C2" s="22">
        <v>0.375</v>
      </c>
      <c r="D2" s="23" t="str">
        <f>IF(Igralke!$I$17=" / ",CONCATENATE("Seed #",Igralke!$A$17),Igralke!$I$17)</f>
        <v>Gašperlin/Adrovič Flisar</v>
      </c>
      <c r="E2" s="23" t="s">
        <v>82</v>
      </c>
      <c r="F2" s="23" t="str">
        <f>IF(Igralke!$I$18=" / ",CONCATENATE("Seed #",Igralke!$A$18),Igralke!$I$18)</f>
        <v>Kolmanič/Bakan</v>
      </c>
      <c r="G2" s="24">
        <v>0</v>
      </c>
      <c r="H2" s="24" t="s">
        <v>90</v>
      </c>
      <c r="I2" s="24">
        <v>2</v>
      </c>
      <c r="J2" s="25">
        <v>1</v>
      </c>
      <c r="K2" s="26">
        <v>7</v>
      </c>
      <c r="L2" s="23" t="s">
        <v>90</v>
      </c>
      <c r="M2" s="27">
        <v>15</v>
      </c>
      <c r="N2" s="26">
        <v>11</v>
      </c>
      <c r="O2" s="23" t="s">
        <v>90</v>
      </c>
      <c r="P2" s="27">
        <v>15</v>
      </c>
      <c r="Q2" s="26"/>
      <c r="R2" s="23" t="s">
        <v>90</v>
      </c>
      <c r="S2" s="27"/>
      <c r="T2" s="19"/>
      <c r="X2" s="19"/>
      <c r="Y2" s="19"/>
      <c r="Z2" s="19"/>
    </row>
    <row r="3" spans="1:26" ht="14.25" customHeight="1" x14ac:dyDescent="0.3">
      <c r="A3" s="20">
        <v>2</v>
      </c>
      <c r="B3" s="21" t="s">
        <v>89</v>
      </c>
      <c r="C3" s="21"/>
      <c r="D3" s="23" t="str">
        <f>IF(Igralke!$I$10=" / ",CONCATENATE("Seed #",Igralke!$A$10),Igralke!$I$10)</f>
        <v>Sajovic/Stojanović</v>
      </c>
      <c r="E3" s="23" t="s">
        <v>82</v>
      </c>
      <c r="F3" s="23" t="str">
        <f>IF(Igralke!$I$25=" / ",CONCATENATE("Seed #",Igralke!$A$25),Igralke!$I$25)</f>
        <v>Seed #24</v>
      </c>
      <c r="G3" s="23">
        <v>2</v>
      </c>
      <c r="H3" s="23" t="s">
        <v>90</v>
      </c>
      <c r="I3" s="23">
        <v>0</v>
      </c>
      <c r="J3" s="25"/>
      <c r="K3" s="28"/>
      <c r="L3" s="23" t="s">
        <v>90</v>
      </c>
      <c r="M3" s="29"/>
      <c r="N3" s="28"/>
      <c r="O3" s="23" t="s">
        <v>90</v>
      </c>
      <c r="P3" s="29"/>
      <c r="Q3" s="28"/>
      <c r="R3" s="23" t="s">
        <v>90</v>
      </c>
      <c r="S3" s="29"/>
      <c r="T3" s="19"/>
      <c r="X3" s="19"/>
      <c r="Y3" s="19"/>
      <c r="Z3" s="19"/>
    </row>
    <row r="4" spans="1:26" ht="14.25" customHeight="1" x14ac:dyDescent="0.3">
      <c r="A4" s="20">
        <v>3</v>
      </c>
      <c r="B4" s="21" t="s">
        <v>89</v>
      </c>
      <c r="C4" s="21"/>
      <c r="D4" s="23" t="str">
        <f>IF(Igralke!$I$13=" / ",CONCATENATE("Seed #",Igralke!$A$13),Igralke!$I$13)</f>
        <v>Trček/Pangerc</v>
      </c>
      <c r="E4" s="23" t="s">
        <v>82</v>
      </c>
      <c r="F4" s="23" t="str">
        <f>IF(Igralke!$I$22=" / ",CONCATENATE("Seed #",Igralke!$A$22),Igralke!$I$22)</f>
        <v>Seed #21</v>
      </c>
      <c r="G4" s="23">
        <v>2</v>
      </c>
      <c r="H4" s="23" t="s">
        <v>90</v>
      </c>
      <c r="I4" s="23">
        <v>0</v>
      </c>
      <c r="J4" s="25"/>
      <c r="K4" s="28"/>
      <c r="L4" s="23" t="s">
        <v>90</v>
      </c>
      <c r="M4" s="29"/>
      <c r="N4" s="28"/>
      <c r="O4" s="23" t="s">
        <v>90</v>
      </c>
      <c r="P4" s="29"/>
      <c r="Q4" s="28"/>
      <c r="R4" s="23" t="s">
        <v>90</v>
      </c>
      <c r="S4" s="29"/>
      <c r="T4" s="19"/>
      <c r="X4" s="19"/>
      <c r="Y4" s="19"/>
      <c r="Z4" s="19"/>
    </row>
    <row r="5" spans="1:26" ht="14.25" customHeight="1" x14ac:dyDescent="0.3">
      <c r="A5" s="20">
        <v>4</v>
      </c>
      <c r="B5" s="21" t="s">
        <v>89</v>
      </c>
      <c r="C5" s="21"/>
      <c r="D5" s="23" t="str">
        <f>IF(Igralke!$I$14=" / ",CONCATENATE("Seed #",Igralke!$A$14),Igralke!$I$14)</f>
        <v>Auda/Zore</v>
      </c>
      <c r="E5" s="23" t="s">
        <v>82</v>
      </c>
      <c r="F5" s="23" t="str">
        <f>IF(Igralke!$I$21=" / ",CONCATENATE("Seed #",Igralke!$A$21),Igralke!$I$21)</f>
        <v>Seed #20</v>
      </c>
      <c r="G5" s="23">
        <v>2</v>
      </c>
      <c r="H5" s="23" t="s">
        <v>90</v>
      </c>
      <c r="I5" s="23">
        <v>0</v>
      </c>
      <c r="J5" s="25"/>
      <c r="K5" s="28"/>
      <c r="L5" s="23" t="s">
        <v>90</v>
      </c>
      <c r="M5" s="29"/>
      <c r="N5" s="28"/>
      <c r="O5" s="23" t="s">
        <v>90</v>
      </c>
      <c r="P5" s="29"/>
      <c r="Q5" s="28"/>
      <c r="R5" s="23" t="s">
        <v>90</v>
      </c>
      <c r="S5" s="29"/>
      <c r="T5" s="19"/>
      <c r="X5" s="19"/>
      <c r="Y5" s="19"/>
      <c r="Z5" s="19"/>
    </row>
    <row r="6" spans="1:26" ht="14.25" customHeight="1" x14ac:dyDescent="0.3">
      <c r="A6" s="20">
        <v>5</v>
      </c>
      <c r="B6" s="21" t="s">
        <v>89</v>
      </c>
      <c r="C6" s="21"/>
      <c r="D6" s="23" t="str">
        <f>IF(Igralke!$I$15=" / ",CONCATENATE("Seed #",Igralke!$A$15),Igralke!$I$15)</f>
        <v>Božiček/Kenda</v>
      </c>
      <c r="E6" s="23" t="s">
        <v>82</v>
      </c>
      <c r="F6" s="23" t="str">
        <f>IF(Igralke!$I$20=" / ",CONCATENATE("Seed #",Igralke!$A$20),Igralke!$I$20)</f>
        <v>Seed #19</v>
      </c>
      <c r="G6" s="23">
        <v>2</v>
      </c>
      <c r="H6" s="23" t="s">
        <v>90</v>
      </c>
      <c r="I6" s="23">
        <v>0</v>
      </c>
      <c r="J6" s="25"/>
      <c r="K6" s="28"/>
      <c r="L6" s="23" t="s">
        <v>90</v>
      </c>
      <c r="M6" s="29"/>
      <c r="N6" s="28"/>
      <c r="O6" s="23" t="s">
        <v>90</v>
      </c>
      <c r="P6" s="29"/>
      <c r="Q6" s="28"/>
      <c r="R6" s="23" t="s">
        <v>90</v>
      </c>
      <c r="S6" s="29"/>
      <c r="T6" s="19"/>
      <c r="X6" s="19"/>
      <c r="Y6" s="19"/>
      <c r="Z6" s="19"/>
    </row>
    <row r="7" spans="1:26" ht="14.25" customHeight="1" x14ac:dyDescent="0.3">
      <c r="A7" s="20">
        <v>6</v>
      </c>
      <c r="B7" s="21" t="s">
        <v>89</v>
      </c>
      <c r="C7" s="21"/>
      <c r="D7" s="23" t="str">
        <f>IF(Igralke!$I$12=" / ",CONCATENATE("Seed #",Igralke!$A$12),Igralke!$I$12)</f>
        <v>Anžin/Ficko</v>
      </c>
      <c r="E7" s="23" t="s">
        <v>82</v>
      </c>
      <c r="F7" s="23" t="str">
        <f>IF(Igralke!$I$23=" / ",CONCATENATE("Seed #",Igralke!$A$23),Igralke!$I$23)</f>
        <v>Seed #22</v>
      </c>
      <c r="G7" s="23">
        <v>2</v>
      </c>
      <c r="H7" s="23" t="s">
        <v>90</v>
      </c>
      <c r="I7" s="23">
        <v>0</v>
      </c>
      <c r="J7" s="25"/>
      <c r="K7" s="28"/>
      <c r="L7" s="23" t="s">
        <v>90</v>
      </c>
      <c r="M7" s="29"/>
      <c r="N7" s="28"/>
      <c r="O7" s="23" t="s">
        <v>90</v>
      </c>
      <c r="P7" s="29"/>
      <c r="Q7" s="28"/>
      <c r="R7" s="23" t="s">
        <v>90</v>
      </c>
      <c r="S7" s="29"/>
      <c r="T7" s="19"/>
      <c r="X7" s="19"/>
      <c r="Y7" s="19"/>
      <c r="Z7" s="19"/>
    </row>
    <row r="8" spans="1:26" ht="14.25" customHeight="1" x14ac:dyDescent="0.3">
      <c r="A8" s="20">
        <v>7</v>
      </c>
      <c r="B8" s="21" t="s">
        <v>89</v>
      </c>
      <c r="C8" s="21"/>
      <c r="D8" s="23" t="str">
        <f>IF(Igralke!$I$11=" / ",CONCATENATE("Seed #",Igralke!$A$11),Igralke!$I$11)</f>
        <v>Bukovnik/Četina</v>
      </c>
      <c r="E8" s="23" t="s">
        <v>82</v>
      </c>
      <c r="F8" s="23" t="str">
        <f>IF(Igralke!$I$24=" / ",CONCATENATE("Seed #",Igralke!$A$24),Igralke!$I$24)</f>
        <v>Seed #23</v>
      </c>
      <c r="G8" s="23">
        <v>2</v>
      </c>
      <c r="H8" s="23" t="s">
        <v>90</v>
      </c>
      <c r="I8" s="23">
        <v>0</v>
      </c>
      <c r="J8" s="25"/>
      <c r="K8" s="28"/>
      <c r="L8" s="23" t="s">
        <v>90</v>
      </c>
      <c r="M8" s="29"/>
      <c r="N8" s="28"/>
      <c r="O8" s="23" t="s">
        <v>90</v>
      </c>
      <c r="P8" s="29"/>
      <c r="Q8" s="28"/>
      <c r="R8" s="23" t="s">
        <v>90</v>
      </c>
      <c r="S8" s="29"/>
      <c r="T8" s="19"/>
      <c r="X8" s="19"/>
      <c r="Y8" s="19"/>
      <c r="Z8" s="19"/>
    </row>
    <row r="9" spans="1:26" ht="14.25" customHeight="1" x14ac:dyDescent="0.3">
      <c r="A9" s="20">
        <v>8</v>
      </c>
      <c r="B9" s="21" t="s">
        <v>89</v>
      </c>
      <c r="C9" s="21"/>
      <c r="D9" s="23" t="str">
        <f>IF(Igralke!$I$16=" / ",CONCATENATE("Seed #",Igralke!$A$16),Igralke!$I$16)</f>
        <v>Ljubič/Ljubič</v>
      </c>
      <c r="E9" s="23" t="s">
        <v>82</v>
      </c>
      <c r="F9" s="23" t="str">
        <f>IF(Igralke!$I$19=" / ",CONCATENATE("Seed #",Igralke!$A$19),Igralke!$I$19)</f>
        <v>Seed #18</v>
      </c>
      <c r="G9" s="23">
        <v>2</v>
      </c>
      <c r="H9" s="23" t="s">
        <v>90</v>
      </c>
      <c r="I9" s="23">
        <v>0</v>
      </c>
      <c r="J9" s="25"/>
      <c r="K9" s="28"/>
      <c r="L9" s="23" t="s">
        <v>90</v>
      </c>
      <c r="M9" s="29"/>
      <c r="N9" s="28"/>
      <c r="O9" s="23" t="s">
        <v>90</v>
      </c>
      <c r="P9" s="29"/>
      <c r="Q9" s="28"/>
      <c r="R9" s="23" t="s">
        <v>90</v>
      </c>
      <c r="S9" s="29"/>
      <c r="T9" s="19"/>
      <c r="X9" s="19"/>
      <c r="Y9" s="19"/>
      <c r="Z9" s="19"/>
    </row>
    <row r="10" spans="1:26" ht="14.25" customHeight="1" x14ac:dyDescent="0.3">
      <c r="A10" s="20">
        <v>9</v>
      </c>
      <c r="B10" s="21" t="s">
        <v>91</v>
      </c>
      <c r="C10" s="22">
        <v>0.39583333333333331</v>
      </c>
      <c r="D10" s="23" t="str">
        <f>IF(Igralke!$I$2=" / ",CONCATENATE("Seed #",Igralke!$A$2),Igralke!$I$2)</f>
        <v>Činku/Pirih</v>
      </c>
      <c r="E10" s="23" t="s">
        <v>82</v>
      </c>
      <c r="F10" s="23" t="str">
        <f>IF($G$2=$I$2,CONCATENATE("Winner Match #",$A$2),IF($G$2&gt;$I$2,$D$2,$F$2))</f>
        <v>Kolmanič/Bakan</v>
      </c>
      <c r="G10" s="23">
        <v>0</v>
      </c>
      <c r="H10" s="23" t="s">
        <v>90</v>
      </c>
      <c r="I10" s="23">
        <v>2</v>
      </c>
      <c r="J10" s="25">
        <v>2</v>
      </c>
      <c r="K10" s="28">
        <v>8</v>
      </c>
      <c r="L10" s="23" t="s">
        <v>90</v>
      </c>
      <c r="M10" s="29">
        <v>15</v>
      </c>
      <c r="N10" s="28">
        <v>10</v>
      </c>
      <c r="O10" s="23" t="s">
        <v>90</v>
      </c>
      <c r="P10" s="29">
        <v>15</v>
      </c>
      <c r="Q10" s="28"/>
      <c r="R10" s="23" t="s">
        <v>90</v>
      </c>
      <c r="S10" s="29"/>
      <c r="T10" s="19"/>
      <c r="X10" s="19"/>
      <c r="Y10" s="19"/>
      <c r="Z10" s="19"/>
    </row>
    <row r="11" spans="1:26" ht="14.25" customHeight="1" x14ac:dyDescent="0.3">
      <c r="A11" s="20">
        <f t="shared" ref="A11:A17" si="0">SUM(A10,1)</f>
        <v>10</v>
      </c>
      <c r="B11" s="21" t="s">
        <v>91</v>
      </c>
      <c r="C11" s="22">
        <v>0.375</v>
      </c>
      <c r="D11" s="23" t="str">
        <f>IF($G$3=$I$3,CONCATENATE("Winner Match #",$A$3),IF($G$3&gt;$I$3,$D$3,$F$3))</f>
        <v>Sajovic/Stojanović</v>
      </c>
      <c r="E11" s="23" t="s">
        <v>82</v>
      </c>
      <c r="F11" s="23" t="str">
        <f>IF(Igralke!$I$9=" / ",CONCATENATE("Seed #",Igralke!$A$9),Igralke!$I$9)</f>
        <v>Vergelj/Primožič</v>
      </c>
      <c r="G11" s="23">
        <f t="shared" ref="G11:G43" si="1">IF(K11=M11,"",SUM(IF(K11&gt;M11,1,0),IF(N11&gt;P11,1,0),IF(Q11&lt;=S11,0,1)))</f>
        <v>0</v>
      </c>
      <c r="H11" s="23" t="s">
        <v>90</v>
      </c>
      <c r="I11" s="23">
        <f t="shared" ref="I11:I43" si="2">IF(K11=M11,"",SUM(IF(K11&lt;M11,1,0),IF(N11&lt;P11,1,0),IF(Q11&gt;=S11,0,1)))</f>
        <v>2</v>
      </c>
      <c r="J11" s="25">
        <v>1</v>
      </c>
      <c r="K11" s="28">
        <v>16</v>
      </c>
      <c r="L11" s="23" t="s">
        <v>90</v>
      </c>
      <c r="M11" s="29">
        <v>18</v>
      </c>
      <c r="N11" s="28">
        <v>12</v>
      </c>
      <c r="O11" s="23" t="s">
        <v>90</v>
      </c>
      <c r="P11" s="29">
        <v>15</v>
      </c>
      <c r="Q11" s="28"/>
      <c r="R11" s="23" t="s">
        <v>90</v>
      </c>
      <c r="S11" s="29"/>
      <c r="T11" s="19"/>
      <c r="X11" s="19"/>
      <c r="Y11" s="19"/>
      <c r="Z11" s="19"/>
    </row>
    <row r="12" spans="1:26" ht="14.25" customHeight="1" x14ac:dyDescent="0.3">
      <c r="A12" s="20">
        <f t="shared" si="0"/>
        <v>11</v>
      </c>
      <c r="B12" s="21" t="s">
        <v>91</v>
      </c>
      <c r="C12" s="22">
        <v>0.39583333333333331</v>
      </c>
      <c r="D12" s="23" t="str">
        <f>IF(Igralke!$I$6=" / ",CONCATENATE("Seed #",Igralke!$A$6),Igralke!$I$6)</f>
        <v>Gorenc Valenta/Torej</v>
      </c>
      <c r="E12" s="23" t="s">
        <v>82</v>
      </c>
      <c r="F12" s="23" t="str">
        <f>IF($G$4=$I$4,CONCATENATE("Winner Match #",$A$4),IF($G$4&gt;$I$4,$D$4,$F$4))</f>
        <v>Trček/Pangerc</v>
      </c>
      <c r="G12" s="23">
        <v>2</v>
      </c>
      <c r="H12" s="23" t="s">
        <v>90</v>
      </c>
      <c r="I12" s="23">
        <v>0</v>
      </c>
      <c r="J12" s="25">
        <v>2</v>
      </c>
      <c r="K12" s="28">
        <v>15</v>
      </c>
      <c r="L12" s="23" t="s">
        <v>90</v>
      </c>
      <c r="M12" s="29">
        <v>9</v>
      </c>
      <c r="N12" s="28">
        <v>15</v>
      </c>
      <c r="O12" s="23" t="s">
        <v>90</v>
      </c>
      <c r="P12" s="29">
        <v>7</v>
      </c>
      <c r="Q12" s="28"/>
      <c r="R12" s="23" t="s">
        <v>90</v>
      </c>
      <c r="S12" s="29"/>
      <c r="T12" s="19"/>
      <c r="X12" s="19"/>
      <c r="Y12" s="19"/>
      <c r="Z12" s="19"/>
    </row>
    <row r="13" spans="1:26" ht="14.25" customHeight="1" x14ac:dyDescent="0.3">
      <c r="A13" s="20">
        <f t="shared" si="0"/>
        <v>12</v>
      </c>
      <c r="B13" s="21" t="s">
        <v>91</v>
      </c>
      <c r="C13" s="22">
        <v>0.41666666666666669</v>
      </c>
      <c r="D13" s="23" t="str">
        <f>IF($G$5=$I$5,CONCATENATE("Winner Match #",$A$5),IF($G$5&gt;$I$5,$D$5,$F$5))</f>
        <v>Auda/Zore</v>
      </c>
      <c r="E13" s="23" t="s">
        <v>82</v>
      </c>
      <c r="F13" s="23" t="str">
        <f>IF(Igralke!$I$5=" / ",CONCATENATE("Seed #",Igralke!$A$5),Igralke!$I$5)</f>
        <v>Ferk/Pečovnik</v>
      </c>
      <c r="G13" s="23">
        <v>0</v>
      </c>
      <c r="H13" s="23" t="s">
        <v>90</v>
      </c>
      <c r="I13" s="23">
        <v>2</v>
      </c>
      <c r="J13" s="25">
        <v>1</v>
      </c>
      <c r="K13" s="28">
        <v>9</v>
      </c>
      <c r="L13" s="23" t="s">
        <v>90</v>
      </c>
      <c r="M13" s="29">
        <v>15</v>
      </c>
      <c r="N13" s="28">
        <v>6</v>
      </c>
      <c r="O13" s="23" t="s">
        <v>90</v>
      </c>
      <c r="P13" s="29">
        <v>15</v>
      </c>
      <c r="Q13" s="28"/>
      <c r="R13" s="23" t="s">
        <v>90</v>
      </c>
      <c r="S13" s="29"/>
      <c r="T13" s="19"/>
      <c r="X13" s="19"/>
      <c r="Y13" s="19"/>
      <c r="Z13" s="19"/>
    </row>
    <row r="14" spans="1:26" ht="14.25" customHeight="1" x14ac:dyDescent="0.3">
      <c r="A14" s="20">
        <f t="shared" si="0"/>
        <v>13</v>
      </c>
      <c r="B14" s="21" t="s">
        <v>91</v>
      </c>
      <c r="C14" s="22">
        <v>0.41666666666666669</v>
      </c>
      <c r="D14" s="23" t="str">
        <f>IF(Igralke!$I$4=" / ",CONCATENATE("Seed #",Igralke!$A$4),Igralke!$I$4)</f>
        <v>Pintar/Hrovat</v>
      </c>
      <c r="E14" s="23" t="s">
        <v>82</v>
      </c>
      <c r="F14" s="23" t="str">
        <f>IF($G$6=$I$6,CONCATENATE("Winner Match #",$A$6),IF($G$6&gt;$I$6,$D$6,$F$6))</f>
        <v>Božiček/Kenda</v>
      </c>
      <c r="G14" s="23">
        <v>2</v>
      </c>
      <c r="H14" s="23" t="s">
        <v>90</v>
      </c>
      <c r="I14" s="23">
        <v>0</v>
      </c>
      <c r="J14" s="25">
        <v>2</v>
      </c>
      <c r="K14" s="28">
        <v>15</v>
      </c>
      <c r="L14" s="23" t="s">
        <v>90</v>
      </c>
      <c r="M14" s="29">
        <v>9</v>
      </c>
      <c r="N14" s="28">
        <v>15</v>
      </c>
      <c r="O14" s="23" t="s">
        <v>90</v>
      </c>
      <c r="P14" s="29">
        <v>8</v>
      </c>
      <c r="Q14" s="28"/>
      <c r="R14" s="23" t="s">
        <v>90</v>
      </c>
      <c r="S14" s="29"/>
      <c r="T14" s="19"/>
      <c r="X14" s="19"/>
      <c r="Y14" s="19"/>
      <c r="Z14" s="19"/>
    </row>
    <row r="15" spans="1:26" ht="14.25" customHeight="1" x14ac:dyDescent="0.3">
      <c r="A15" s="20">
        <f t="shared" si="0"/>
        <v>14</v>
      </c>
      <c r="B15" s="21" t="s">
        <v>91</v>
      </c>
      <c r="C15" s="22">
        <v>0.4375</v>
      </c>
      <c r="D15" s="23" t="str">
        <f>IF($G$7=$I$7,CONCATENATE("Winner Match #",$A$7),IF($G$7&gt;$I$7,$D$7,$F$7))</f>
        <v>Anžin/Ficko</v>
      </c>
      <c r="E15" s="23" t="s">
        <v>82</v>
      </c>
      <c r="F15" s="23" t="str">
        <f>IF(Igralke!$I$7=" / ",CONCATENATE("Seed #",Igralke!$A$7),Igralke!$I$7)</f>
        <v>Bakan/Strle</v>
      </c>
      <c r="G15" s="23">
        <v>0</v>
      </c>
      <c r="H15" s="23" t="s">
        <v>90</v>
      </c>
      <c r="I15" s="23">
        <v>2</v>
      </c>
      <c r="J15" s="25">
        <v>2</v>
      </c>
      <c r="K15" s="28">
        <v>13</v>
      </c>
      <c r="L15" s="23" t="s">
        <v>90</v>
      </c>
      <c r="M15" s="29">
        <v>15</v>
      </c>
      <c r="N15" s="28">
        <v>10</v>
      </c>
      <c r="O15" s="23" t="s">
        <v>90</v>
      </c>
      <c r="P15" s="29">
        <v>15</v>
      </c>
      <c r="Q15" s="28"/>
      <c r="R15" s="23" t="s">
        <v>90</v>
      </c>
      <c r="S15" s="29"/>
      <c r="T15" s="19"/>
      <c r="X15" s="19"/>
      <c r="Y15" s="19"/>
      <c r="Z15" s="19"/>
    </row>
    <row r="16" spans="1:26" ht="14.25" customHeight="1" x14ac:dyDescent="0.3">
      <c r="A16" s="20">
        <f t="shared" si="0"/>
        <v>15</v>
      </c>
      <c r="B16" s="21" t="s">
        <v>91</v>
      </c>
      <c r="C16" s="22">
        <v>0.4375</v>
      </c>
      <c r="D16" s="23" t="str">
        <f>IF(Igralke!$I$8=" / ",CONCATENATE("Seed #",Igralke!$A$8),Igralke!$I$8)</f>
        <v>Reflak/Reflak</v>
      </c>
      <c r="E16" s="23" t="s">
        <v>82</v>
      </c>
      <c r="F16" s="23" t="str">
        <f>IF($G$8=$I$8,CONCATENATE("Winner Match #",$A$8),IF($G$8&gt;$I$8,$D$8,$F$8))</f>
        <v>Bukovnik/Četina</v>
      </c>
      <c r="G16" s="23">
        <v>2</v>
      </c>
      <c r="H16" s="23" t="s">
        <v>90</v>
      </c>
      <c r="I16" s="23">
        <v>0</v>
      </c>
      <c r="J16" s="25">
        <v>1</v>
      </c>
      <c r="K16" s="28">
        <v>15</v>
      </c>
      <c r="L16" s="23" t="s">
        <v>90</v>
      </c>
      <c r="M16" s="29">
        <v>9</v>
      </c>
      <c r="N16" s="28">
        <v>16</v>
      </c>
      <c r="O16" s="23" t="s">
        <v>90</v>
      </c>
      <c r="P16" s="29">
        <v>14</v>
      </c>
      <c r="Q16" s="28"/>
      <c r="R16" s="23" t="s">
        <v>90</v>
      </c>
      <c r="S16" s="29"/>
      <c r="T16" s="19"/>
      <c r="X16" s="19"/>
      <c r="Y16" s="19"/>
      <c r="Z16" s="19"/>
    </row>
    <row r="17" spans="1:26" ht="14.25" customHeight="1" x14ac:dyDescent="0.3">
      <c r="A17" s="20">
        <f t="shared" si="0"/>
        <v>16</v>
      </c>
      <c r="B17" s="21" t="s">
        <v>91</v>
      </c>
      <c r="C17" s="22">
        <v>0.45833333333333331</v>
      </c>
      <c r="D17" s="23" t="str">
        <f>IF($G$9=$I$9,CONCATENATE("Winner Match #",$A$9),IF($G$9&gt;$I$9,$D$9,$F$9))</f>
        <v>Ljubič/Ljubič</v>
      </c>
      <c r="E17" s="23" t="s">
        <v>82</v>
      </c>
      <c r="F17" s="23" t="str">
        <f>IF(Igralke!$I$3=" / ",CONCATENATE("Seed #",Igralke!$A$3),Igralke!$I$3)</f>
        <v>Plot/Železnik</v>
      </c>
      <c r="G17" s="23">
        <f t="shared" si="1"/>
        <v>0</v>
      </c>
      <c r="H17" s="23" t="s">
        <v>90</v>
      </c>
      <c r="I17" s="23">
        <f t="shared" si="2"/>
        <v>2</v>
      </c>
      <c r="J17" s="25">
        <v>2</v>
      </c>
      <c r="K17" s="28">
        <v>5</v>
      </c>
      <c r="L17" s="23" t="s">
        <v>90</v>
      </c>
      <c r="M17" s="29">
        <v>15</v>
      </c>
      <c r="N17" s="28">
        <v>3</v>
      </c>
      <c r="O17" s="23" t="s">
        <v>90</v>
      </c>
      <c r="P17" s="29">
        <v>15</v>
      </c>
      <c r="Q17" s="28"/>
      <c r="R17" s="23" t="s">
        <v>90</v>
      </c>
      <c r="S17" s="29"/>
      <c r="T17" s="19"/>
      <c r="X17" s="19"/>
      <c r="Y17" s="19"/>
      <c r="Z17" s="19"/>
    </row>
    <row r="18" spans="1:26" ht="14.25" customHeight="1" x14ac:dyDescent="0.3">
      <c r="A18" s="20">
        <v>17</v>
      </c>
      <c r="B18" s="21">
        <v>17</v>
      </c>
      <c r="C18" s="21"/>
      <c r="D18" s="23" t="str">
        <f>IF($G$9=$I$9,CONCATENATE("Loser Match #",$A$9),IF($G$9&lt;$I$9,$D$9,$F$9))</f>
        <v>Seed #18</v>
      </c>
      <c r="E18" s="23" t="s">
        <v>82</v>
      </c>
      <c r="F18" s="23" t="str">
        <f>IF($G$10=$I$10,CONCATENATE("Loser Match #",$A$10),IF($G$10&lt;$I$10,$D$10,$F$10))</f>
        <v>Činku/Pirih</v>
      </c>
      <c r="G18" s="23">
        <v>0</v>
      </c>
      <c r="H18" s="23" t="s">
        <v>90</v>
      </c>
      <c r="I18" s="23">
        <v>2</v>
      </c>
      <c r="J18" s="25"/>
      <c r="K18" s="28"/>
      <c r="L18" s="23" t="s">
        <v>90</v>
      </c>
      <c r="M18" s="29"/>
      <c r="N18" s="28"/>
      <c r="O18" s="23" t="s">
        <v>90</v>
      </c>
      <c r="P18" s="29"/>
      <c r="Q18" s="28"/>
      <c r="R18" s="23" t="s">
        <v>90</v>
      </c>
      <c r="S18" s="29"/>
      <c r="T18" s="19"/>
      <c r="X18" s="19"/>
      <c r="Y18" s="19"/>
      <c r="Z18" s="19"/>
    </row>
    <row r="19" spans="1:26" ht="14.25" customHeight="1" x14ac:dyDescent="0.3">
      <c r="A19" s="20">
        <v>18</v>
      </c>
      <c r="B19" s="21">
        <v>17</v>
      </c>
      <c r="C19" s="21"/>
      <c r="D19" s="23" t="str">
        <f>IF($G$11=$I$11,CONCATENATE("Loser Match #",$A$11),IF($G$11&lt;$I$11,$D$11,$F$11))</f>
        <v>Sajovic/Stojanović</v>
      </c>
      <c r="E19" s="23" t="s">
        <v>82</v>
      </c>
      <c r="F19" s="23" t="str">
        <f>IF($G$8=$I$8,CONCATENATE("Loser Match #",$A$8),IF($G$8&lt;$I$8,$D$8,$F$8))</f>
        <v>Seed #23</v>
      </c>
      <c r="G19" s="23">
        <v>2</v>
      </c>
      <c r="H19" s="23" t="s">
        <v>90</v>
      </c>
      <c r="I19" s="23">
        <v>0</v>
      </c>
      <c r="J19" s="25"/>
      <c r="K19" s="28"/>
      <c r="L19" s="23" t="s">
        <v>90</v>
      </c>
      <c r="M19" s="29"/>
      <c r="N19" s="28"/>
      <c r="O19" s="23" t="s">
        <v>90</v>
      </c>
      <c r="P19" s="29"/>
      <c r="Q19" s="28"/>
      <c r="R19" s="23" t="s">
        <v>90</v>
      </c>
      <c r="S19" s="29"/>
      <c r="T19" s="19"/>
      <c r="X19" s="19"/>
      <c r="Y19" s="19"/>
      <c r="Z19" s="19"/>
    </row>
    <row r="20" spans="1:26" ht="14.25" customHeight="1" x14ac:dyDescent="0.3">
      <c r="A20" s="20">
        <v>19</v>
      </c>
      <c r="B20" s="21">
        <v>17</v>
      </c>
      <c r="C20" s="21"/>
      <c r="D20" s="23" t="str">
        <f>IF($G$7=$I$7,CONCATENATE("Loser Match #",$A$7),IF($G$7&lt;$I$7,$D$7,$F$7))</f>
        <v>Seed #22</v>
      </c>
      <c r="E20" s="23" t="s">
        <v>82</v>
      </c>
      <c r="F20" s="23" t="str">
        <f>IF($G$12=$I$12,CONCATENATE("Loser Match #",$A$12),IF($G$12&lt;$I$12,$D$12,$F$12))</f>
        <v>Trček/Pangerc</v>
      </c>
      <c r="G20" s="23">
        <v>0</v>
      </c>
      <c r="H20" s="23" t="s">
        <v>90</v>
      </c>
      <c r="I20" s="23">
        <v>2</v>
      </c>
      <c r="J20" s="25"/>
      <c r="K20" s="28"/>
      <c r="L20" s="23" t="s">
        <v>90</v>
      </c>
      <c r="M20" s="29"/>
      <c r="N20" s="28"/>
      <c r="O20" s="23" t="s">
        <v>90</v>
      </c>
      <c r="P20" s="29"/>
      <c r="Q20" s="28"/>
      <c r="R20" s="23" t="s">
        <v>90</v>
      </c>
      <c r="S20" s="29"/>
      <c r="T20" s="19"/>
      <c r="X20" s="19"/>
      <c r="Y20" s="19"/>
      <c r="Z20" s="19"/>
    </row>
    <row r="21" spans="1:26" ht="14.25" customHeight="1" x14ac:dyDescent="0.3">
      <c r="A21" s="20">
        <v>20</v>
      </c>
      <c r="B21" s="21">
        <v>17</v>
      </c>
      <c r="C21" s="21"/>
      <c r="D21" s="23" t="str">
        <f>IF($G$13=$I$13,CONCATENATE("Loser Match #",$A$13),IF($G$13&lt;$I$13,$D$13,$F$13))</f>
        <v>Auda/Zore</v>
      </c>
      <c r="E21" s="23" t="s">
        <v>82</v>
      </c>
      <c r="F21" s="23" t="str">
        <f>IF($G$6=$I$6,CONCATENATE("Loser Match #",$A$6),IF($G$6&lt;$I$6,$D$6,$F$6))</f>
        <v>Seed #19</v>
      </c>
      <c r="G21" s="23">
        <v>2</v>
      </c>
      <c r="H21" s="23" t="s">
        <v>90</v>
      </c>
      <c r="I21" s="23">
        <v>0</v>
      </c>
      <c r="J21" s="25"/>
      <c r="K21" s="28"/>
      <c r="L21" s="23" t="s">
        <v>90</v>
      </c>
      <c r="M21" s="29"/>
      <c r="N21" s="28"/>
      <c r="O21" s="23" t="s">
        <v>90</v>
      </c>
      <c r="P21" s="29"/>
      <c r="Q21" s="28"/>
      <c r="R21" s="23" t="s">
        <v>90</v>
      </c>
      <c r="S21" s="29"/>
      <c r="T21" s="19"/>
      <c r="X21" s="19"/>
      <c r="Y21" s="19"/>
      <c r="Z21" s="19"/>
    </row>
    <row r="22" spans="1:26" ht="14.25" customHeight="1" x14ac:dyDescent="0.3">
      <c r="A22" s="20">
        <v>21</v>
      </c>
      <c r="B22" s="21">
        <v>17</v>
      </c>
      <c r="C22" s="21"/>
      <c r="D22" s="23" t="str">
        <f>IF($G$5=$I$5,CONCATENATE("Loser Match #",$A$5),IF($G$5&lt;$I$5,$D$5,$F$5))</f>
        <v>Seed #20</v>
      </c>
      <c r="E22" s="23" t="s">
        <v>82</v>
      </c>
      <c r="F22" s="23" t="str">
        <f>IF($G$14=$I$14,CONCATENATE("Loser Match #",$A$14),IF($G$14&lt;$I$14,$D$14,$F$14))</f>
        <v>Božiček/Kenda</v>
      </c>
      <c r="G22" s="23">
        <v>0</v>
      </c>
      <c r="H22" s="23" t="s">
        <v>90</v>
      </c>
      <c r="I22" s="23">
        <v>2</v>
      </c>
      <c r="J22" s="25"/>
      <c r="K22" s="28"/>
      <c r="L22" s="23" t="s">
        <v>90</v>
      </c>
      <c r="M22" s="29"/>
      <c r="N22" s="28"/>
      <c r="O22" s="23" t="s">
        <v>90</v>
      </c>
      <c r="P22" s="29"/>
      <c r="Q22" s="28"/>
      <c r="R22" s="23" t="s">
        <v>90</v>
      </c>
      <c r="S22" s="29"/>
      <c r="T22" s="19"/>
      <c r="X22" s="19"/>
      <c r="Y22" s="19"/>
      <c r="Z22" s="19"/>
    </row>
    <row r="23" spans="1:26" ht="14.25" customHeight="1" x14ac:dyDescent="0.3">
      <c r="A23" s="20">
        <v>22</v>
      </c>
      <c r="B23" s="21">
        <v>17</v>
      </c>
      <c r="C23" s="21"/>
      <c r="D23" s="23" t="str">
        <f>IF($G$15=$I$15,CONCATENATE("Loser Match #",$A$15),IF($G$15&lt;$I$15,$D$15,$F$15))</f>
        <v>Anžin/Ficko</v>
      </c>
      <c r="E23" s="23" t="s">
        <v>82</v>
      </c>
      <c r="F23" s="23" t="str">
        <f>IF($G$4=$I$4,CONCATENATE("Loser Match #",$A$4),IF($G$4&lt;$I$4,$D$4,$F$4))</f>
        <v>Seed #21</v>
      </c>
      <c r="G23" s="23">
        <v>2</v>
      </c>
      <c r="H23" s="23" t="s">
        <v>90</v>
      </c>
      <c r="I23" s="23">
        <v>0</v>
      </c>
      <c r="J23" s="25"/>
      <c r="K23" s="28"/>
      <c r="L23" s="23" t="s">
        <v>90</v>
      </c>
      <c r="M23" s="29"/>
      <c r="N23" s="28"/>
      <c r="O23" s="23" t="s">
        <v>90</v>
      </c>
      <c r="P23" s="29"/>
      <c r="Q23" s="28"/>
      <c r="R23" s="23" t="s">
        <v>90</v>
      </c>
      <c r="S23" s="29"/>
      <c r="T23" s="19"/>
      <c r="X23" s="19"/>
      <c r="Y23" s="19"/>
      <c r="Z23" s="19"/>
    </row>
    <row r="24" spans="1:26" ht="14.25" customHeight="1" x14ac:dyDescent="0.3">
      <c r="A24" s="20">
        <v>23</v>
      </c>
      <c r="B24" s="21">
        <v>17</v>
      </c>
      <c r="C24" s="21"/>
      <c r="D24" s="23" t="str">
        <f>IF($G$3=$I$3,CONCATENATE("Loser Match #",$A$3),IF($G$3&lt;$I$3,$D$3,$F$3))</f>
        <v>Seed #24</v>
      </c>
      <c r="E24" s="23" t="s">
        <v>82</v>
      </c>
      <c r="F24" s="23" t="str">
        <f>IF($G$16=$I$16,CONCATENATE("Loser Match #",$A$16),IF($G$16&lt;$I$16,$D$16,$F$16))</f>
        <v>Bukovnik/Četina</v>
      </c>
      <c r="G24" s="23">
        <v>0</v>
      </c>
      <c r="H24" s="23" t="s">
        <v>90</v>
      </c>
      <c r="I24" s="23">
        <v>2</v>
      </c>
      <c r="J24" s="25"/>
      <c r="K24" s="28"/>
      <c r="L24" s="23" t="s">
        <v>90</v>
      </c>
      <c r="M24" s="29"/>
      <c r="N24" s="28"/>
      <c r="O24" s="23" t="s">
        <v>90</v>
      </c>
      <c r="P24" s="29"/>
      <c r="Q24" s="28"/>
      <c r="R24" s="23" t="s">
        <v>90</v>
      </c>
      <c r="S24" s="29"/>
      <c r="T24" s="19"/>
      <c r="X24" s="19"/>
      <c r="Y24" s="19"/>
      <c r="Z24" s="19"/>
    </row>
    <row r="25" spans="1:26" ht="14.25" customHeight="1" x14ac:dyDescent="0.3">
      <c r="A25" s="20">
        <v>24</v>
      </c>
      <c r="B25" s="21">
        <v>17</v>
      </c>
      <c r="C25" s="22">
        <v>0.45833333333333331</v>
      </c>
      <c r="D25" s="23" t="str">
        <f>IF($G$17=$I$17,CONCATENATE("Loser Match #",$A$17),IF($G$17&lt;$I$17,$D$17,$F$17))</f>
        <v>Ljubič/Ljubič</v>
      </c>
      <c r="E25" s="23" t="s">
        <v>82</v>
      </c>
      <c r="F25" s="23" t="str">
        <f>IF($G$2=$I$2,CONCATENATE("Loser Match #",$A$2),IF($G$2&lt;$I$2,$D$2,$F$2))</f>
        <v>Gašperlin/Adrovič Flisar</v>
      </c>
      <c r="G25" s="23">
        <v>0</v>
      </c>
      <c r="H25" s="23" t="s">
        <v>90</v>
      </c>
      <c r="I25" s="23">
        <v>2</v>
      </c>
      <c r="J25" s="25">
        <v>2</v>
      </c>
      <c r="K25" s="28">
        <v>5</v>
      </c>
      <c r="L25" s="23" t="s">
        <v>90</v>
      </c>
      <c r="M25" s="29">
        <v>15</v>
      </c>
      <c r="N25" s="28">
        <v>6</v>
      </c>
      <c r="O25" s="23" t="s">
        <v>90</v>
      </c>
      <c r="P25" s="29">
        <v>15</v>
      </c>
      <c r="Q25" s="28"/>
      <c r="R25" s="23" t="s">
        <v>90</v>
      </c>
      <c r="S25" s="29"/>
      <c r="T25" s="19"/>
      <c r="X25" s="19"/>
      <c r="Y25" s="19"/>
      <c r="Z25" s="19"/>
    </row>
    <row r="26" spans="1:26" ht="14.25" customHeight="1" x14ac:dyDescent="0.3">
      <c r="A26" s="20">
        <v>25</v>
      </c>
      <c r="B26" s="21" t="s">
        <v>92</v>
      </c>
      <c r="C26" s="22">
        <v>0.47916666666666669</v>
      </c>
      <c r="D26" s="23" t="str">
        <f>IF($G$10=$I$10,CONCATENATE("Winner Match #",$A$10),IF($G$10&gt;$I$10,$D$10,$F$10))</f>
        <v>Kolmanič/Bakan</v>
      </c>
      <c r="E26" s="23" t="s">
        <v>82</v>
      </c>
      <c r="F26" s="23" t="str">
        <f>IF($G$11=$I$11,CONCATENATE("Winner Match #",$A$11),IF($G$11&gt;$I$11,$D$11,$F$11))</f>
        <v>Vergelj/Primožič</v>
      </c>
      <c r="G26" s="23">
        <v>2</v>
      </c>
      <c r="H26" s="23" t="s">
        <v>90</v>
      </c>
      <c r="I26" s="23">
        <v>0</v>
      </c>
      <c r="J26" s="25">
        <v>1</v>
      </c>
      <c r="K26" s="28">
        <v>15</v>
      </c>
      <c r="L26" s="23" t="s">
        <v>90</v>
      </c>
      <c r="M26" s="29">
        <v>5</v>
      </c>
      <c r="N26" s="28">
        <v>15</v>
      </c>
      <c r="O26" s="23" t="s">
        <v>90</v>
      </c>
      <c r="P26" s="29">
        <v>5</v>
      </c>
      <c r="Q26" s="28"/>
      <c r="R26" s="23" t="s">
        <v>90</v>
      </c>
      <c r="S26" s="29"/>
      <c r="T26" s="19"/>
      <c r="X26" s="19"/>
      <c r="Y26" s="19"/>
      <c r="Z26" s="19"/>
    </row>
    <row r="27" spans="1:26" ht="14.25" customHeight="1" x14ac:dyDescent="0.3">
      <c r="A27" s="20">
        <f t="shared" ref="A27:A29" si="3">SUM(A26,1)</f>
        <v>26</v>
      </c>
      <c r="B27" s="21" t="s">
        <v>92</v>
      </c>
      <c r="C27" s="22">
        <v>0.47916666666666669</v>
      </c>
      <c r="D27" s="23" t="str">
        <f>IF($G$12=$I$12,CONCATENATE("Winner Match #",$A$12),IF($G$12&gt;$I$12,$D$12,$F$12))</f>
        <v>Gorenc Valenta/Torej</v>
      </c>
      <c r="E27" s="23" t="s">
        <v>82</v>
      </c>
      <c r="F27" s="23" t="str">
        <f>IF($G$13=$I$13,CONCATENATE("Winner Match #",$A$13),IF($G$13&gt;$I$13,$D$13,$F$13))</f>
        <v>Ferk/Pečovnik</v>
      </c>
      <c r="G27" s="23">
        <v>1</v>
      </c>
      <c r="H27" s="23" t="s">
        <v>90</v>
      </c>
      <c r="I27" s="23">
        <v>2</v>
      </c>
      <c r="J27" s="25">
        <v>1</v>
      </c>
      <c r="K27" s="28">
        <v>15</v>
      </c>
      <c r="L27" s="23" t="s">
        <v>90</v>
      </c>
      <c r="M27" s="29">
        <v>5</v>
      </c>
      <c r="N27" s="28">
        <v>9</v>
      </c>
      <c r="O27" s="23" t="s">
        <v>90</v>
      </c>
      <c r="P27" s="29">
        <v>15</v>
      </c>
      <c r="Q27" s="28">
        <v>6</v>
      </c>
      <c r="R27" s="23" t="s">
        <v>90</v>
      </c>
      <c r="S27" s="29">
        <v>11</v>
      </c>
      <c r="T27" s="19"/>
      <c r="X27" s="19"/>
      <c r="Y27" s="19"/>
      <c r="Z27" s="19"/>
    </row>
    <row r="28" spans="1:26" ht="14.25" customHeight="1" x14ac:dyDescent="0.3">
      <c r="A28" s="20">
        <f t="shared" si="3"/>
        <v>27</v>
      </c>
      <c r="B28" s="21" t="s">
        <v>92</v>
      </c>
      <c r="C28" s="22">
        <v>0.5</v>
      </c>
      <c r="D28" s="23" t="str">
        <f>IF($G$14=$I$14,CONCATENATE("Winner Match #",$A$14),IF($G$14&gt;$I$14,$D$14,$F$14))</f>
        <v>Pintar/Hrovat</v>
      </c>
      <c r="E28" s="23" t="s">
        <v>82</v>
      </c>
      <c r="F28" s="23" t="str">
        <f>IF($G$15=$I$15,CONCATENATE("Winner Match #",$A$15),IF($G$15&gt;$I$15,$D$15,$F$15))</f>
        <v>Bakan/Strle</v>
      </c>
      <c r="G28" s="23">
        <v>0</v>
      </c>
      <c r="H28" s="23" t="s">
        <v>90</v>
      </c>
      <c r="I28" s="23">
        <v>2</v>
      </c>
      <c r="J28" s="25">
        <v>1</v>
      </c>
      <c r="K28" s="28">
        <v>9</v>
      </c>
      <c r="L28" s="23" t="s">
        <v>90</v>
      </c>
      <c r="M28" s="29">
        <v>15</v>
      </c>
      <c r="N28" s="28">
        <v>9</v>
      </c>
      <c r="O28" s="23" t="s">
        <v>90</v>
      </c>
      <c r="P28" s="29">
        <v>15</v>
      </c>
      <c r="Q28" s="28"/>
      <c r="R28" s="23" t="s">
        <v>90</v>
      </c>
      <c r="S28" s="29"/>
      <c r="T28" s="19"/>
      <c r="X28" s="19"/>
      <c r="Y28" s="19"/>
      <c r="Z28" s="19"/>
    </row>
    <row r="29" spans="1:26" ht="14.25" customHeight="1" x14ac:dyDescent="0.3">
      <c r="A29" s="20">
        <f t="shared" si="3"/>
        <v>28</v>
      </c>
      <c r="B29" s="21" t="s">
        <v>92</v>
      </c>
      <c r="C29" s="22">
        <v>0.5</v>
      </c>
      <c r="D29" s="23" t="str">
        <f>IF($G$16=$I$16,CONCATENATE("Winner Match #",$A$16),IF($G$16&gt;$I$16,$D$16,$F$16))</f>
        <v>Reflak/Reflak</v>
      </c>
      <c r="E29" s="23" t="s">
        <v>82</v>
      </c>
      <c r="F29" s="23" t="str">
        <f>IF($G$17=$I$17,CONCATENATE("Winner Match #",$A$17),IF($G$17&gt;$I$17,$D$17,$F$17))</f>
        <v>Plot/Železnik</v>
      </c>
      <c r="G29" s="23">
        <v>2</v>
      </c>
      <c r="H29" s="23" t="s">
        <v>90</v>
      </c>
      <c r="I29" s="23">
        <v>0</v>
      </c>
      <c r="J29" s="25">
        <v>2</v>
      </c>
      <c r="K29" s="28">
        <v>15</v>
      </c>
      <c r="L29" s="23" t="s">
        <v>90</v>
      </c>
      <c r="M29" s="29">
        <v>9</v>
      </c>
      <c r="N29" s="28">
        <v>15</v>
      </c>
      <c r="O29" s="23" t="s">
        <v>90</v>
      </c>
      <c r="P29" s="29">
        <v>11</v>
      </c>
      <c r="Q29" s="28"/>
      <c r="R29" s="23" t="s">
        <v>90</v>
      </c>
      <c r="S29" s="29"/>
      <c r="T29" s="19"/>
      <c r="X29" s="19"/>
      <c r="Y29" s="19"/>
      <c r="Z29" s="19"/>
    </row>
    <row r="30" spans="1:26" ht="14.25" customHeight="1" x14ac:dyDescent="0.3">
      <c r="A30" s="20">
        <v>29</v>
      </c>
      <c r="B30" s="21">
        <v>13</v>
      </c>
      <c r="C30" s="22">
        <v>0.52083333333333337</v>
      </c>
      <c r="D30" s="23" t="str">
        <f>IF($G$25=$I$25,CONCATENATE("Winner Match #",$A$25),IF($G$25&gt;$I$25,$D$25,$F$25))</f>
        <v>Gašperlin/Adrovič Flisar</v>
      </c>
      <c r="E30" s="23" t="s">
        <v>82</v>
      </c>
      <c r="F30" s="23" t="str">
        <f>IF($G$24=$I$24,CONCATENATE("Winner Match #",$A$24),IF($G$24&gt;$I$24,$D$24,$F$24))</f>
        <v>Bukovnik/Četina</v>
      </c>
      <c r="G30" s="23">
        <v>0</v>
      </c>
      <c r="H30" s="23" t="s">
        <v>90</v>
      </c>
      <c r="I30" s="23">
        <v>2</v>
      </c>
      <c r="J30" s="25">
        <v>1</v>
      </c>
      <c r="K30" s="28">
        <v>6</v>
      </c>
      <c r="L30" s="23" t="s">
        <v>90</v>
      </c>
      <c r="M30" s="29">
        <v>15</v>
      </c>
      <c r="N30" s="28">
        <v>12</v>
      </c>
      <c r="O30" s="23" t="s">
        <v>90</v>
      </c>
      <c r="P30" s="29">
        <v>15</v>
      </c>
      <c r="Q30" s="28"/>
      <c r="R30" s="23" t="s">
        <v>90</v>
      </c>
      <c r="S30" s="29"/>
      <c r="T30" s="19"/>
      <c r="U30" s="30"/>
      <c r="V30" s="30"/>
      <c r="W30" s="30"/>
      <c r="X30" s="19"/>
      <c r="Y30" s="19"/>
      <c r="Z30" s="19"/>
    </row>
    <row r="31" spans="1:26" ht="14.25" customHeight="1" x14ac:dyDescent="0.3">
      <c r="A31" s="20">
        <v>30</v>
      </c>
      <c r="B31" s="21">
        <v>13</v>
      </c>
      <c r="C31" s="22">
        <v>0.52083333333333337</v>
      </c>
      <c r="D31" s="23" t="str">
        <f>IF($G$23=$I$23,CONCATENATE("Winner Match #",$A$23),IF($G$23&gt;$I$23,$D$23,$F$23))</f>
        <v>Anžin/Ficko</v>
      </c>
      <c r="E31" s="23" t="s">
        <v>82</v>
      </c>
      <c r="F31" s="23" t="str">
        <f>IF($G$22=$I$22,CONCATENATE("Winner Match #",$A$22),IF($G$22&gt;$I$22,$D$22,$F$22))</f>
        <v>Božiček/Kenda</v>
      </c>
      <c r="G31" s="23">
        <v>2</v>
      </c>
      <c r="H31" s="23" t="s">
        <v>90</v>
      </c>
      <c r="I31" s="23">
        <v>0</v>
      </c>
      <c r="J31" s="25">
        <v>2</v>
      </c>
      <c r="K31" s="28">
        <v>15</v>
      </c>
      <c r="L31" s="23" t="s">
        <v>90</v>
      </c>
      <c r="M31" s="29">
        <v>8</v>
      </c>
      <c r="N31" s="28">
        <v>15</v>
      </c>
      <c r="O31" s="23" t="s">
        <v>90</v>
      </c>
      <c r="P31" s="29">
        <v>6</v>
      </c>
      <c r="Q31" s="28"/>
      <c r="R31" s="23" t="s">
        <v>90</v>
      </c>
      <c r="S31" s="29"/>
      <c r="T31" s="19"/>
      <c r="X31" s="19"/>
      <c r="Y31" s="19"/>
      <c r="Z31" s="19"/>
    </row>
    <row r="32" spans="1:26" ht="14.25" customHeight="1" x14ac:dyDescent="0.3">
      <c r="A32" s="20">
        <v>31</v>
      </c>
      <c r="B32" s="21">
        <v>13</v>
      </c>
      <c r="C32" s="22">
        <v>0.54166666666666663</v>
      </c>
      <c r="D32" s="23" t="str">
        <f>IF($G$21=$I$21,CONCATENATE("Winner Match #",$A$21),IF($G$21&gt;$I$21,$D$21,$F$21))</f>
        <v>Auda/Zore</v>
      </c>
      <c r="E32" s="23" t="s">
        <v>82</v>
      </c>
      <c r="F32" s="23" t="str">
        <f>IF($G$20=$I$20,CONCATENATE("Winner Match #",$A$20),IF($G$20&gt;$I$20,$D$20,$F$20))</f>
        <v>Trček/Pangerc</v>
      </c>
      <c r="G32" s="23">
        <v>2</v>
      </c>
      <c r="H32" s="23" t="s">
        <v>90</v>
      </c>
      <c r="I32" s="23">
        <v>0</v>
      </c>
      <c r="J32" s="25">
        <v>1</v>
      </c>
      <c r="K32" s="28">
        <v>15</v>
      </c>
      <c r="L32" s="23" t="s">
        <v>90</v>
      </c>
      <c r="M32" s="29">
        <v>12</v>
      </c>
      <c r="N32" s="28">
        <v>17</v>
      </c>
      <c r="O32" s="23" t="s">
        <v>90</v>
      </c>
      <c r="P32" s="29">
        <v>15</v>
      </c>
      <c r="Q32" s="28"/>
      <c r="R32" s="23" t="s">
        <v>90</v>
      </c>
      <c r="S32" s="29"/>
      <c r="T32" s="19"/>
      <c r="X32" s="19"/>
      <c r="Y32" s="19"/>
      <c r="Z32" s="19"/>
    </row>
    <row r="33" spans="1:26" ht="14.25" customHeight="1" x14ac:dyDescent="0.3">
      <c r="A33" s="20">
        <v>32</v>
      </c>
      <c r="B33" s="21">
        <v>13</v>
      </c>
      <c r="C33" s="22">
        <v>0.54166666666666663</v>
      </c>
      <c r="D33" s="23" t="str">
        <f>IF($G$19=$I$19,CONCATENATE("Winner Match #",$A$19),IF($G$19&gt;$I$19,$D$19,$F$19))</f>
        <v>Sajovic/Stojanović</v>
      </c>
      <c r="E33" s="23" t="s">
        <v>82</v>
      </c>
      <c r="F33" s="23" t="str">
        <f>IF($G$18=$I$18,CONCATENATE("Winner Match #",$A$18),IF($G$18&gt;$I$18,$D$18,$F$18))</f>
        <v>Činku/Pirih</v>
      </c>
      <c r="G33" s="23">
        <v>0</v>
      </c>
      <c r="H33" s="23" t="s">
        <v>90</v>
      </c>
      <c r="I33" s="23">
        <v>2</v>
      </c>
      <c r="J33" s="25">
        <v>2</v>
      </c>
      <c r="K33" s="28">
        <v>4</v>
      </c>
      <c r="L33" s="23" t="s">
        <v>90</v>
      </c>
      <c r="M33" s="29">
        <v>15</v>
      </c>
      <c r="N33" s="28">
        <v>5</v>
      </c>
      <c r="O33" s="23" t="s">
        <v>90</v>
      </c>
      <c r="P33" s="29">
        <v>15</v>
      </c>
      <c r="Q33" s="28"/>
      <c r="R33" s="23" t="s">
        <v>90</v>
      </c>
      <c r="S33" s="29"/>
      <c r="T33" s="19"/>
      <c r="X33" s="19"/>
      <c r="Y33" s="19"/>
      <c r="Z33" s="19"/>
    </row>
    <row r="34" spans="1:26" ht="14.25" customHeight="1" x14ac:dyDescent="0.3">
      <c r="A34" s="20">
        <v>33</v>
      </c>
      <c r="B34" s="21">
        <v>9</v>
      </c>
      <c r="C34" s="22">
        <v>0.5625</v>
      </c>
      <c r="D34" s="23" t="str">
        <f>IF($G$30=$I$30,CONCATENATE("Winner Match #",$A$30),IF($G$30&gt;$I$30,$D$30,$F$30))</f>
        <v>Bukovnik/Četina</v>
      </c>
      <c r="E34" s="23" t="s">
        <v>82</v>
      </c>
      <c r="F34" s="23" t="str">
        <f>IF($G$27=$I$27,CONCATENATE("Loser Match #",$A$27),IF($G$27&lt;$I$27,$D$27,$F$27))</f>
        <v>Gorenc Valenta/Torej</v>
      </c>
      <c r="G34" s="23">
        <v>2</v>
      </c>
      <c r="H34" s="23" t="s">
        <v>90</v>
      </c>
      <c r="I34" s="23">
        <v>1</v>
      </c>
      <c r="J34" s="25">
        <v>1</v>
      </c>
      <c r="K34" s="28">
        <v>14</v>
      </c>
      <c r="L34" s="23" t="s">
        <v>90</v>
      </c>
      <c r="M34" s="29">
        <v>16</v>
      </c>
      <c r="N34" s="28">
        <v>15</v>
      </c>
      <c r="O34" s="23" t="s">
        <v>90</v>
      </c>
      <c r="P34" s="29">
        <v>9</v>
      </c>
      <c r="Q34" s="28">
        <v>11</v>
      </c>
      <c r="R34" s="23" t="s">
        <v>90</v>
      </c>
      <c r="S34" s="29">
        <v>5</v>
      </c>
      <c r="T34" s="19"/>
      <c r="X34" s="19"/>
      <c r="Y34" s="19"/>
      <c r="Z34" s="19"/>
    </row>
    <row r="35" spans="1:26" ht="14.25" customHeight="1" x14ac:dyDescent="0.3">
      <c r="A35" s="20">
        <f t="shared" ref="A35:A46" si="4">SUM(A34,1)</f>
        <v>34</v>
      </c>
      <c r="B35" s="21">
        <v>9</v>
      </c>
      <c r="C35" s="22">
        <v>0.5625</v>
      </c>
      <c r="D35" s="23" t="str">
        <f>IF($G$31=$I$31,CONCATENATE("Winner Match #",$A$31),IF($G$31&gt;$I$31,$D$31,$F$31))</f>
        <v>Anžin/Ficko</v>
      </c>
      <c r="E35" s="23" t="s">
        <v>82</v>
      </c>
      <c r="F35" s="23" t="str">
        <f>IF($G$26=$I$26,CONCATENATE("Loser Match #",$A$26),IF($G$26&lt;$I$26,$D$26,$F$26))</f>
        <v>Vergelj/Primožič</v>
      </c>
      <c r="G35" s="23">
        <v>2</v>
      </c>
      <c r="H35" s="23" t="s">
        <v>90</v>
      </c>
      <c r="I35" s="23">
        <v>0</v>
      </c>
      <c r="J35" s="25">
        <v>2</v>
      </c>
      <c r="K35" s="28">
        <v>15</v>
      </c>
      <c r="L35" s="23" t="s">
        <v>90</v>
      </c>
      <c r="M35" s="29">
        <v>11</v>
      </c>
      <c r="N35" s="28">
        <v>15</v>
      </c>
      <c r="O35" s="23" t="s">
        <v>90</v>
      </c>
      <c r="P35" s="29">
        <v>9</v>
      </c>
      <c r="Q35" s="28"/>
      <c r="R35" s="23" t="s">
        <v>90</v>
      </c>
      <c r="S35" s="29"/>
      <c r="T35" s="19"/>
      <c r="X35" s="19"/>
      <c r="Y35" s="19"/>
      <c r="Z35" s="19"/>
    </row>
    <row r="36" spans="1:26" ht="14.25" customHeight="1" x14ac:dyDescent="0.3">
      <c r="A36" s="20">
        <f t="shared" si="4"/>
        <v>35</v>
      </c>
      <c r="B36" s="21">
        <v>9</v>
      </c>
      <c r="C36" s="22">
        <v>0.58333333333333337</v>
      </c>
      <c r="D36" s="23" t="str">
        <f>IF($G$32=$I$32,CONCATENATE("Winner Match #",$A$32),IF($G$32&gt;$I$32,$D$32,$F$32))</f>
        <v>Auda/Zore</v>
      </c>
      <c r="E36" s="23" t="s">
        <v>82</v>
      </c>
      <c r="F36" s="23" t="str">
        <f>IF($G$29=$I$29,CONCATENATE("Loser Match #",$A$29),IF($G$29&lt;$I$29,$D$29,$F$29))</f>
        <v>Plot/Železnik</v>
      </c>
      <c r="G36" s="23">
        <v>0</v>
      </c>
      <c r="H36" s="23" t="s">
        <v>90</v>
      </c>
      <c r="I36" s="23">
        <v>2</v>
      </c>
      <c r="J36" s="25">
        <v>1</v>
      </c>
      <c r="K36" s="28">
        <v>3</v>
      </c>
      <c r="L36" s="23" t="s">
        <v>90</v>
      </c>
      <c r="M36" s="29">
        <v>15</v>
      </c>
      <c r="N36" s="28">
        <v>9</v>
      </c>
      <c r="O36" s="23" t="s">
        <v>90</v>
      </c>
      <c r="P36" s="29">
        <v>15</v>
      </c>
      <c r="Q36" s="28"/>
      <c r="R36" s="23" t="s">
        <v>90</v>
      </c>
      <c r="S36" s="29"/>
      <c r="T36" s="19"/>
      <c r="X36" s="19"/>
      <c r="Y36" s="19"/>
      <c r="Z36" s="19"/>
    </row>
    <row r="37" spans="1:26" ht="14.25" customHeight="1" x14ac:dyDescent="0.3">
      <c r="A37" s="20">
        <f t="shared" si="4"/>
        <v>36</v>
      </c>
      <c r="B37" s="21">
        <v>9</v>
      </c>
      <c r="C37" s="22">
        <v>0.58333333333333337</v>
      </c>
      <c r="D37" s="23" t="str">
        <f>IF($G$33=$I$33,CONCATENATE("Winner Match #",$A$33),IF($G$33&gt;$I$33,$D$33,$F$33))</f>
        <v>Činku/Pirih</v>
      </c>
      <c r="E37" s="23" t="s">
        <v>82</v>
      </c>
      <c r="F37" s="23" t="str">
        <f>IF($G$28=$I$28,CONCATENATE("Loser Match #",$A$28),IF($G$28&lt;$I$28,$D$28,$F$28))</f>
        <v>Pintar/Hrovat</v>
      </c>
      <c r="G37" s="23">
        <v>2</v>
      </c>
      <c r="H37" s="23" t="s">
        <v>90</v>
      </c>
      <c r="I37" s="23">
        <v>0</v>
      </c>
      <c r="J37" s="25">
        <v>2</v>
      </c>
      <c r="K37" s="28">
        <v>15</v>
      </c>
      <c r="L37" s="23" t="s">
        <v>90</v>
      </c>
      <c r="M37" s="29">
        <v>12</v>
      </c>
      <c r="N37" s="28">
        <v>15</v>
      </c>
      <c r="O37" s="23" t="s">
        <v>90</v>
      </c>
      <c r="P37" s="29">
        <v>13</v>
      </c>
      <c r="Q37" s="28"/>
      <c r="R37" s="23" t="s">
        <v>90</v>
      </c>
      <c r="S37" s="29"/>
      <c r="T37" s="19"/>
      <c r="X37" s="19"/>
      <c r="Y37" s="19"/>
      <c r="Z37" s="19"/>
    </row>
    <row r="38" spans="1:26" ht="14.25" customHeight="1" x14ac:dyDescent="0.3">
      <c r="A38" s="20">
        <f t="shared" si="4"/>
        <v>37</v>
      </c>
      <c r="B38" s="21" t="s">
        <v>93</v>
      </c>
      <c r="C38" s="22">
        <v>0.60416666666666663</v>
      </c>
      <c r="D38" s="23" t="str">
        <f>IF($G$26=$I$26,CONCATENATE("Winner Match #",$A$26),IF($G$26&gt;$I$26,$D$26,$F$26))</f>
        <v>Kolmanič/Bakan</v>
      </c>
      <c r="E38" s="23" t="s">
        <v>82</v>
      </c>
      <c r="F38" s="23" t="str">
        <f>IF($G$27=$I$27,CONCATENATE("Winner Match #",$A$27),IF($G$27&gt;$I$27,$D$27,$F$27))</f>
        <v>Ferk/Pečovnik</v>
      </c>
      <c r="G38" s="23">
        <v>2</v>
      </c>
      <c r="H38" s="23" t="s">
        <v>90</v>
      </c>
      <c r="I38" s="23">
        <v>0</v>
      </c>
      <c r="J38" s="25">
        <v>1</v>
      </c>
      <c r="K38" s="28">
        <v>15</v>
      </c>
      <c r="L38" s="23" t="s">
        <v>90</v>
      </c>
      <c r="M38" s="29">
        <v>8</v>
      </c>
      <c r="N38" s="28">
        <v>15</v>
      </c>
      <c r="O38" s="23" t="s">
        <v>90</v>
      </c>
      <c r="P38" s="29">
        <v>12</v>
      </c>
      <c r="Q38" s="28"/>
      <c r="R38" s="23" t="s">
        <v>90</v>
      </c>
      <c r="S38" s="29"/>
      <c r="T38" s="19"/>
      <c r="X38" s="19"/>
      <c r="Y38" s="19"/>
      <c r="Z38" s="19"/>
    </row>
    <row r="39" spans="1:26" ht="14.25" customHeight="1" x14ac:dyDescent="0.3">
      <c r="A39" s="20">
        <f t="shared" si="4"/>
        <v>38</v>
      </c>
      <c r="B39" s="21" t="s">
        <v>93</v>
      </c>
      <c r="C39" s="22">
        <v>0.60416666666666663</v>
      </c>
      <c r="D39" s="23" t="str">
        <f>IF($G$28=$I$28,CONCATENATE("Winner Match #",$A$28),IF($G$28&gt;$I$28,$D$28,$F$28))</f>
        <v>Bakan/Strle</v>
      </c>
      <c r="E39" s="23" t="s">
        <v>82</v>
      </c>
      <c r="F39" s="23" t="str">
        <f>IF($G$29=$I$29,CONCATENATE("Winner Match #",$A$29),IF($G$29&gt;$I$29,$D$29,$F$29))</f>
        <v>Reflak/Reflak</v>
      </c>
      <c r="G39" s="23">
        <v>1</v>
      </c>
      <c r="H39" s="23" t="s">
        <v>90</v>
      </c>
      <c r="I39" s="23">
        <v>2</v>
      </c>
      <c r="J39" s="25">
        <v>2</v>
      </c>
      <c r="K39" s="28">
        <v>15</v>
      </c>
      <c r="L39" s="23" t="s">
        <v>90</v>
      </c>
      <c r="M39" s="29">
        <v>10</v>
      </c>
      <c r="N39" s="28">
        <v>9</v>
      </c>
      <c r="O39" s="23" t="s">
        <v>90</v>
      </c>
      <c r="P39" s="29">
        <v>15</v>
      </c>
      <c r="Q39" s="28">
        <v>12</v>
      </c>
      <c r="R39" s="23" t="s">
        <v>90</v>
      </c>
      <c r="S39" s="29">
        <v>14</v>
      </c>
      <c r="T39" s="19"/>
      <c r="X39" s="19"/>
      <c r="Y39" s="19"/>
      <c r="Z39" s="19"/>
    </row>
    <row r="40" spans="1:26" ht="14.25" customHeight="1" x14ac:dyDescent="0.3">
      <c r="A40" s="20">
        <f t="shared" si="4"/>
        <v>39</v>
      </c>
      <c r="B40" s="21">
        <v>7</v>
      </c>
      <c r="C40" s="22">
        <v>0.625</v>
      </c>
      <c r="D40" s="23" t="str">
        <f>IF($G$34=$I$34,CONCATENATE("Winner Match #",$A$34),IF($G$34&gt;$I$34,$D$34,$F$34))</f>
        <v>Bukovnik/Četina</v>
      </c>
      <c r="E40" s="23" t="s">
        <v>82</v>
      </c>
      <c r="F40" s="23" t="str">
        <f>IF($G$35=$I$35,CONCATENATE("Winner Match #",$A$35),IF($G$35&gt;$I$35,$D$35,$F$35))</f>
        <v>Anžin/Ficko</v>
      </c>
      <c r="G40" s="23">
        <f t="shared" si="1"/>
        <v>2</v>
      </c>
      <c r="H40" s="23" t="s">
        <v>90</v>
      </c>
      <c r="I40" s="23">
        <f t="shared" si="2"/>
        <v>0</v>
      </c>
      <c r="J40" s="25">
        <v>1</v>
      </c>
      <c r="K40" s="28">
        <v>15</v>
      </c>
      <c r="L40" s="23" t="s">
        <v>90</v>
      </c>
      <c r="M40" s="29">
        <v>9</v>
      </c>
      <c r="N40" s="28">
        <v>15</v>
      </c>
      <c r="O40" s="23" t="s">
        <v>90</v>
      </c>
      <c r="P40" s="29">
        <v>7</v>
      </c>
      <c r="Q40" s="28"/>
      <c r="R40" s="23" t="s">
        <v>90</v>
      </c>
      <c r="S40" s="29"/>
      <c r="T40" s="19"/>
      <c r="X40" s="19"/>
      <c r="Y40" s="19"/>
      <c r="Z40" s="19"/>
    </row>
    <row r="41" spans="1:26" ht="14.25" customHeight="1" x14ac:dyDescent="0.3">
      <c r="A41" s="20">
        <f t="shared" si="4"/>
        <v>40</v>
      </c>
      <c r="B41" s="21">
        <v>7</v>
      </c>
      <c r="C41" s="22">
        <v>0.625</v>
      </c>
      <c r="D41" s="23" t="str">
        <f>IF($G$36=$I$36,CONCATENATE("Winner Match #",$A$36),IF($G$36&gt;$I$36,$D$36,$F$36))</f>
        <v>Plot/Železnik</v>
      </c>
      <c r="E41" s="23" t="s">
        <v>82</v>
      </c>
      <c r="F41" s="23" t="str">
        <f>IF($G$37=$I$37,CONCATENATE("Winner Match #",$A$37),IF($G$37&gt;$I$37,$D$37,$F$37))</f>
        <v>Činku/Pirih</v>
      </c>
      <c r="G41" s="23">
        <f t="shared" si="1"/>
        <v>2</v>
      </c>
      <c r="H41" s="23" t="s">
        <v>90</v>
      </c>
      <c r="I41" s="23">
        <f t="shared" si="2"/>
        <v>1</v>
      </c>
      <c r="J41" s="25">
        <v>2</v>
      </c>
      <c r="K41" s="28">
        <v>11</v>
      </c>
      <c r="L41" s="23" t="s">
        <v>90</v>
      </c>
      <c r="M41" s="29">
        <v>15</v>
      </c>
      <c r="N41" s="28">
        <v>15</v>
      </c>
      <c r="O41" s="23" t="s">
        <v>90</v>
      </c>
      <c r="P41" s="29">
        <v>9</v>
      </c>
      <c r="Q41" s="28">
        <v>11</v>
      </c>
      <c r="R41" s="23" t="s">
        <v>90</v>
      </c>
      <c r="S41" s="29">
        <v>8</v>
      </c>
      <c r="T41" s="19"/>
      <c r="X41" s="19"/>
      <c r="Y41" s="19"/>
      <c r="Z41" s="19"/>
    </row>
    <row r="42" spans="1:26" ht="14.25" customHeight="1" x14ac:dyDescent="0.3">
      <c r="A42" s="20">
        <f t="shared" si="4"/>
        <v>41</v>
      </c>
      <c r="B42" s="21">
        <v>5</v>
      </c>
      <c r="C42" s="22">
        <v>0.64583333333333337</v>
      </c>
      <c r="D42" s="23" t="str">
        <f>IF($G$40=$I$40,CONCATENATE("Winner Match #",$A$40),IF($G$40&gt;$I$40,$D$40,$F$40))</f>
        <v>Bukovnik/Četina</v>
      </c>
      <c r="E42" s="23" t="s">
        <v>82</v>
      </c>
      <c r="F42" s="23" t="str">
        <f>IF($G$39=$I$39,CONCATENATE("Loser Match #",$A$39),IF($G$39&lt;$I$39,$D$39,$F$39))</f>
        <v>Bakan/Strle</v>
      </c>
      <c r="G42" s="23">
        <f t="shared" si="1"/>
        <v>1</v>
      </c>
      <c r="H42" s="23" t="s">
        <v>90</v>
      </c>
      <c r="I42" s="23">
        <f t="shared" si="2"/>
        <v>2</v>
      </c>
      <c r="J42" s="25">
        <v>1</v>
      </c>
      <c r="K42" s="28">
        <v>15</v>
      </c>
      <c r="L42" s="23" t="s">
        <v>90</v>
      </c>
      <c r="M42" s="29">
        <v>13</v>
      </c>
      <c r="N42" s="28">
        <v>12</v>
      </c>
      <c r="O42" s="23" t="s">
        <v>90</v>
      </c>
      <c r="P42" s="29">
        <v>15</v>
      </c>
      <c r="Q42" s="28">
        <v>5</v>
      </c>
      <c r="R42" s="23" t="s">
        <v>90</v>
      </c>
      <c r="S42" s="29">
        <v>11</v>
      </c>
      <c r="T42" s="19"/>
      <c r="X42" s="19"/>
      <c r="Y42" s="19"/>
      <c r="Z42" s="19"/>
    </row>
    <row r="43" spans="1:26" ht="14.25" customHeight="1" x14ac:dyDescent="0.3">
      <c r="A43" s="20">
        <f t="shared" si="4"/>
        <v>42</v>
      </c>
      <c r="B43" s="21">
        <v>5</v>
      </c>
      <c r="C43" s="22">
        <v>0.64583333333333337</v>
      </c>
      <c r="D43" s="23" t="str">
        <f>IF($G$41=$I$41,CONCATENATE("Winner Match #",$A$41),IF($G$41&gt;$I$41,$D$41,$F$41))</f>
        <v>Plot/Železnik</v>
      </c>
      <c r="E43" s="23" t="s">
        <v>82</v>
      </c>
      <c r="F43" s="23" t="str">
        <f>IF($G$38=$I$38,CONCATENATE("Loser Match #",$A$38),IF($G$38&lt;$I$38,$D$38,$F$38))</f>
        <v>Ferk/Pečovnik</v>
      </c>
      <c r="G43" s="31">
        <f t="shared" si="1"/>
        <v>2</v>
      </c>
      <c r="H43" s="31" t="s">
        <v>90</v>
      </c>
      <c r="I43" s="31">
        <f t="shared" si="2"/>
        <v>0</v>
      </c>
      <c r="J43" s="25">
        <v>2</v>
      </c>
      <c r="K43" s="28">
        <v>15</v>
      </c>
      <c r="L43" s="23" t="s">
        <v>90</v>
      </c>
      <c r="M43" s="29">
        <v>9</v>
      </c>
      <c r="N43" s="28">
        <v>15</v>
      </c>
      <c r="O43" s="23" t="s">
        <v>90</v>
      </c>
      <c r="P43" s="29">
        <v>7</v>
      </c>
      <c r="Q43" s="28"/>
      <c r="R43" s="23" t="s">
        <v>90</v>
      </c>
      <c r="S43" s="29"/>
      <c r="T43" s="19"/>
      <c r="X43" s="19"/>
      <c r="Y43" s="19"/>
      <c r="Z43" s="19"/>
    </row>
    <row r="44" spans="1:26" ht="14.25" customHeight="1" x14ac:dyDescent="0.3">
      <c r="A44" s="32">
        <f t="shared" si="4"/>
        <v>43</v>
      </c>
      <c r="B44" s="33" t="s">
        <v>94</v>
      </c>
      <c r="C44" s="34">
        <v>0.67708333333333337</v>
      </c>
      <c r="D44" s="35" t="str">
        <f>IF($G$38=$I$38,CONCATENATE("Winner Match #",$A$38),IF($G$38&gt;$I$38,$D$38,$F$38))</f>
        <v>Kolmanič/Bakan</v>
      </c>
      <c r="E44" s="35" t="s">
        <v>82</v>
      </c>
      <c r="F44" s="35" t="str">
        <f>IF($G$42=$I$42,CONCATENATE("Winner Match #",$A$42),IF($G$42&gt;$I$42,$D$42,$F$42))</f>
        <v>Bakan/Strle</v>
      </c>
      <c r="G44" s="36">
        <v>2</v>
      </c>
      <c r="H44" s="36" t="s">
        <v>90</v>
      </c>
      <c r="I44" s="36">
        <v>0</v>
      </c>
      <c r="J44" s="37">
        <v>1</v>
      </c>
      <c r="K44" s="38">
        <v>15</v>
      </c>
      <c r="L44" s="35" t="s">
        <v>90</v>
      </c>
      <c r="M44" s="39">
        <v>11</v>
      </c>
      <c r="N44" s="38">
        <v>15</v>
      </c>
      <c r="O44" s="35" t="s">
        <v>90</v>
      </c>
      <c r="P44" s="39">
        <v>9</v>
      </c>
      <c r="Q44" s="38"/>
      <c r="R44" s="35" t="s">
        <v>90</v>
      </c>
      <c r="S44" s="39"/>
      <c r="T44" s="19"/>
      <c r="X44" s="19"/>
      <c r="Y44" s="19"/>
      <c r="Z44" s="19"/>
    </row>
    <row r="45" spans="1:26" ht="14.25" customHeight="1" x14ac:dyDescent="0.3">
      <c r="A45" s="20">
        <f t="shared" si="4"/>
        <v>44</v>
      </c>
      <c r="B45" s="21" t="s">
        <v>94</v>
      </c>
      <c r="C45" s="22">
        <v>0.67708333333333337</v>
      </c>
      <c r="D45" s="23" t="str">
        <f>IF($G$39=$I$39,CONCATENATE("Winner Match #",$A$39),IF($G$39&gt;$I$39,$D$39,$F$39))</f>
        <v>Reflak/Reflak</v>
      </c>
      <c r="E45" s="23" t="s">
        <v>82</v>
      </c>
      <c r="F45" s="23" t="str">
        <f>IF($G$43=$I$43,CONCATENATE("Winner Match #",$A$43),IF($G$43&gt;$I$43,$D$43,$F$43))</f>
        <v>Plot/Železnik</v>
      </c>
      <c r="G45" s="31">
        <v>2</v>
      </c>
      <c r="H45" s="31" t="s">
        <v>90</v>
      </c>
      <c r="I45" s="31">
        <v>1</v>
      </c>
      <c r="J45" s="25">
        <v>2</v>
      </c>
      <c r="K45" s="40">
        <v>9</v>
      </c>
      <c r="L45" s="31" t="s">
        <v>90</v>
      </c>
      <c r="M45" s="41">
        <v>15</v>
      </c>
      <c r="N45" s="40">
        <v>15</v>
      </c>
      <c r="O45" s="31" t="s">
        <v>90</v>
      </c>
      <c r="P45" s="41">
        <v>8</v>
      </c>
      <c r="Q45" s="40">
        <v>11</v>
      </c>
      <c r="R45" s="31" t="s">
        <v>90</v>
      </c>
      <c r="S45" s="41">
        <v>6</v>
      </c>
      <c r="T45" s="19"/>
      <c r="X45" s="19"/>
      <c r="Y45" s="19"/>
      <c r="Z45" s="19"/>
    </row>
    <row r="46" spans="1:26" ht="14.25" customHeight="1" x14ac:dyDescent="0.3">
      <c r="A46" s="42">
        <f t="shared" si="4"/>
        <v>45</v>
      </c>
      <c r="B46" s="43" t="s">
        <v>95</v>
      </c>
      <c r="C46" s="44">
        <v>0.70833333333333337</v>
      </c>
      <c r="D46" s="45" t="str">
        <f>IF($G$44=$I$44,CONCATENATE("Loser Match #",$A$44),IF($G$44&lt;$I$44,$D$44,$F$44))</f>
        <v>Bakan/Strle</v>
      </c>
      <c r="E46" s="45" t="s">
        <v>82</v>
      </c>
      <c r="F46" s="45" t="str">
        <f>IF($G$45=$I$45,CONCATENATE("Loser Match #",$A$45),IF($G$45&lt;$I$45,$D$45,$F$45))</f>
        <v>Plot/Železnik</v>
      </c>
      <c r="G46" s="45">
        <v>2</v>
      </c>
      <c r="H46" s="45" t="s">
        <v>90</v>
      </c>
      <c r="I46" s="45">
        <v>1</v>
      </c>
      <c r="J46" s="46">
        <v>1</v>
      </c>
      <c r="K46" s="47">
        <v>15</v>
      </c>
      <c r="L46" s="48" t="s">
        <v>90</v>
      </c>
      <c r="M46" s="49">
        <v>17</v>
      </c>
      <c r="N46" s="47">
        <v>15</v>
      </c>
      <c r="O46" s="48" t="s">
        <v>90</v>
      </c>
      <c r="P46" s="49">
        <v>11</v>
      </c>
      <c r="Q46" s="47">
        <v>12</v>
      </c>
      <c r="R46" s="48" t="s">
        <v>90</v>
      </c>
      <c r="S46" s="49">
        <v>10</v>
      </c>
      <c r="T46" s="19"/>
      <c r="X46" s="19"/>
      <c r="Y46" s="19"/>
      <c r="Z46" s="19"/>
    </row>
    <row r="47" spans="1:26" ht="14.25" customHeight="1" x14ac:dyDescent="0.3">
      <c r="A47" s="50">
        <v>46</v>
      </c>
      <c r="B47" s="51" t="s">
        <v>96</v>
      </c>
      <c r="C47" s="52">
        <v>0.70833333333333337</v>
      </c>
      <c r="D47" s="53" t="str">
        <f>IF($G$44=$I$44,CONCATENATE("Winner Match #",$A$44),IF($G$44&gt;$I$44,$D$44,$F$44))</f>
        <v>Kolmanič/Bakan</v>
      </c>
      <c r="E47" s="53" t="s">
        <v>82</v>
      </c>
      <c r="F47" s="53" t="str">
        <f>IF($G$45=$I$45,CONCATENATE("Winner Match #",$A$45),IF($G$45&gt;$I$45,$D$45,$F$45))</f>
        <v>Reflak/Reflak</v>
      </c>
      <c r="G47" s="54">
        <v>2</v>
      </c>
      <c r="H47" s="54" t="s">
        <v>90</v>
      </c>
      <c r="I47" s="54">
        <v>0</v>
      </c>
      <c r="J47" s="55">
        <v>2</v>
      </c>
      <c r="K47" s="56">
        <v>15</v>
      </c>
      <c r="L47" s="54" t="s">
        <v>90</v>
      </c>
      <c r="M47" s="57">
        <v>6</v>
      </c>
      <c r="N47" s="56">
        <v>15</v>
      </c>
      <c r="O47" s="54" t="s">
        <v>90</v>
      </c>
      <c r="P47" s="57">
        <v>12</v>
      </c>
      <c r="Q47" s="56"/>
      <c r="R47" s="54" t="s">
        <v>90</v>
      </c>
      <c r="S47" s="57"/>
      <c r="T47" s="19"/>
      <c r="U47" s="19"/>
      <c r="V47" s="19"/>
      <c r="W47" s="19"/>
      <c r="X47" s="19"/>
      <c r="Y47" s="19"/>
      <c r="Z47" s="19"/>
    </row>
    <row r="48" spans="1:26" ht="14.25" customHeight="1" x14ac:dyDescent="0.3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19"/>
      <c r="U48" s="19"/>
      <c r="V48" s="19"/>
      <c r="W48" s="19"/>
      <c r="X48" s="19"/>
      <c r="Y48" s="19"/>
      <c r="Z48" s="19"/>
    </row>
    <row r="49" spans="1:26" ht="14.25" customHeight="1" x14ac:dyDescent="0.3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19"/>
      <c r="U49" s="19"/>
      <c r="V49" s="19"/>
      <c r="W49" s="19"/>
      <c r="X49" s="19"/>
      <c r="Y49" s="19"/>
      <c r="Z49" s="19"/>
    </row>
    <row r="50" spans="1:26" ht="14.25" customHeight="1" x14ac:dyDescent="0.3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19"/>
      <c r="U50" s="19"/>
      <c r="V50" s="19"/>
      <c r="W50" s="19"/>
      <c r="X50" s="19"/>
      <c r="Y50" s="19"/>
      <c r="Z50" s="19"/>
    </row>
    <row r="51" spans="1:26" ht="14.25" customHeight="1" x14ac:dyDescent="0.3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19"/>
      <c r="U51" s="19"/>
      <c r="V51" s="19"/>
      <c r="W51" s="19"/>
      <c r="X51" s="19"/>
      <c r="Y51" s="19"/>
      <c r="Z51" s="19"/>
    </row>
    <row r="52" spans="1:26" ht="14.25" customHeight="1" x14ac:dyDescent="0.3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19"/>
      <c r="U52" s="19"/>
      <c r="V52" s="19"/>
      <c r="W52" s="19"/>
      <c r="X52" s="19"/>
      <c r="Y52" s="19"/>
      <c r="Z52" s="19"/>
    </row>
    <row r="53" spans="1:26" ht="14.25" customHeight="1" x14ac:dyDescent="0.3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19"/>
      <c r="U53" s="19"/>
      <c r="V53" s="19"/>
      <c r="W53" s="19"/>
      <c r="X53" s="19"/>
      <c r="Y53" s="19"/>
      <c r="Z53" s="19"/>
    </row>
    <row r="54" spans="1:26" ht="14.25" customHeight="1" x14ac:dyDescent="0.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19"/>
      <c r="U54" s="19"/>
      <c r="V54" s="19"/>
      <c r="W54" s="19"/>
      <c r="X54" s="19"/>
      <c r="Y54" s="19"/>
      <c r="Z54" s="19"/>
    </row>
    <row r="55" spans="1:26" ht="14.25" customHeight="1" x14ac:dyDescent="0.3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19"/>
      <c r="U55" s="19"/>
      <c r="V55" s="19"/>
      <c r="W55" s="19"/>
      <c r="X55" s="19"/>
      <c r="Y55" s="19"/>
      <c r="Z55" s="19"/>
    </row>
    <row r="56" spans="1:26" ht="14.25" customHeight="1" x14ac:dyDescent="0.3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19"/>
      <c r="U56" s="19"/>
      <c r="V56" s="19"/>
      <c r="W56" s="19"/>
      <c r="X56" s="19"/>
      <c r="Y56" s="19"/>
      <c r="Z56" s="19"/>
    </row>
    <row r="57" spans="1:26" ht="14.25" customHeight="1" x14ac:dyDescent="0.3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19"/>
      <c r="U57" s="19"/>
      <c r="V57" s="19"/>
      <c r="W57" s="19"/>
      <c r="X57" s="19"/>
      <c r="Y57" s="19"/>
      <c r="Z57" s="19"/>
    </row>
    <row r="58" spans="1:26" ht="14.25" customHeight="1" x14ac:dyDescent="0.3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19"/>
      <c r="U58" s="19"/>
      <c r="V58" s="19"/>
      <c r="W58" s="19"/>
      <c r="X58" s="19"/>
      <c r="Y58" s="19"/>
      <c r="Z58" s="19"/>
    </row>
    <row r="59" spans="1:26" ht="14.25" customHeight="1" x14ac:dyDescent="0.3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19"/>
      <c r="U59" s="19"/>
      <c r="V59" s="19"/>
      <c r="W59" s="19"/>
      <c r="X59" s="19"/>
      <c r="Y59" s="19"/>
      <c r="Z59" s="19"/>
    </row>
    <row r="60" spans="1:26" ht="14.25" customHeight="1" x14ac:dyDescent="0.3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19"/>
      <c r="U60" s="19"/>
      <c r="V60" s="19"/>
      <c r="W60" s="19"/>
      <c r="X60" s="19"/>
      <c r="Y60" s="19"/>
      <c r="Z60" s="19"/>
    </row>
    <row r="61" spans="1:26" ht="14.25" customHeight="1" x14ac:dyDescent="0.3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19"/>
      <c r="U61" s="19"/>
      <c r="V61" s="19"/>
      <c r="W61" s="19"/>
      <c r="X61" s="19"/>
      <c r="Y61" s="19"/>
      <c r="Z61" s="19"/>
    </row>
    <row r="62" spans="1:26" ht="14.25" customHeight="1" x14ac:dyDescent="0.3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19"/>
      <c r="U62" s="19"/>
      <c r="V62" s="19"/>
      <c r="W62" s="19"/>
      <c r="X62" s="19"/>
      <c r="Y62" s="19"/>
      <c r="Z62" s="19"/>
    </row>
    <row r="63" spans="1:26" ht="14.25" customHeight="1" x14ac:dyDescent="0.3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19"/>
      <c r="U63" s="19"/>
      <c r="V63" s="19"/>
      <c r="W63" s="19"/>
      <c r="X63" s="19"/>
      <c r="Y63" s="19"/>
      <c r="Z63" s="19"/>
    </row>
    <row r="64" spans="1:26" ht="14.25" customHeight="1" x14ac:dyDescent="0.3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19"/>
      <c r="U64" s="19"/>
      <c r="V64" s="19"/>
      <c r="W64" s="19"/>
      <c r="X64" s="19"/>
      <c r="Y64" s="19"/>
      <c r="Z64" s="19"/>
    </row>
    <row r="65" spans="1:26" ht="14.25" customHeight="1" x14ac:dyDescent="0.3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19"/>
      <c r="U65" s="19"/>
      <c r="V65" s="19"/>
      <c r="W65" s="19"/>
      <c r="X65" s="19"/>
      <c r="Y65" s="19"/>
      <c r="Z65" s="19"/>
    </row>
    <row r="66" spans="1:26" ht="14.25" customHeight="1" x14ac:dyDescent="0.3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19"/>
      <c r="U66" s="19"/>
      <c r="V66" s="19"/>
      <c r="W66" s="19"/>
      <c r="X66" s="19"/>
      <c r="Y66" s="19"/>
      <c r="Z66" s="19"/>
    </row>
    <row r="67" spans="1:26" ht="14.25" customHeight="1" x14ac:dyDescent="0.3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19"/>
      <c r="U67" s="19"/>
      <c r="V67" s="19"/>
      <c r="W67" s="19"/>
      <c r="X67" s="19"/>
      <c r="Y67" s="19"/>
      <c r="Z67" s="19"/>
    </row>
    <row r="68" spans="1:26" ht="14.25" customHeight="1" x14ac:dyDescent="0.3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19"/>
      <c r="U68" s="19"/>
      <c r="V68" s="19"/>
      <c r="W68" s="19"/>
      <c r="X68" s="19"/>
      <c r="Y68" s="19"/>
      <c r="Z68" s="19"/>
    </row>
    <row r="69" spans="1:26" ht="14.25" customHeight="1" x14ac:dyDescent="0.3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19"/>
      <c r="U69" s="19"/>
      <c r="V69" s="19"/>
      <c r="W69" s="19"/>
      <c r="X69" s="19"/>
      <c r="Y69" s="19"/>
      <c r="Z69" s="19"/>
    </row>
    <row r="70" spans="1:26" ht="14.25" customHeight="1" x14ac:dyDescent="0.3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19"/>
      <c r="U70" s="19"/>
      <c r="V70" s="19"/>
      <c r="W70" s="19"/>
      <c r="X70" s="19"/>
      <c r="Y70" s="19"/>
      <c r="Z70" s="19"/>
    </row>
    <row r="71" spans="1:26" ht="14.25" customHeight="1" x14ac:dyDescent="0.3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19"/>
      <c r="U71" s="19"/>
      <c r="V71" s="19"/>
      <c r="W71" s="19"/>
      <c r="X71" s="19"/>
      <c r="Y71" s="19"/>
      <c r="Z71" s="19"/>
    </row>
    <row r="72" spans="1:26" ht="14.25" customHeight="1" x14ac:dyDescent="0.3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19"/>
      <c r="U72" s="19"/>
      <c r="V72" s="19"/>
      <c r="W72" s="19"/>
      <c r="X72" s="19"/>
      <c r="Y72" s="19"/>
      <c r="Z72" s="19"/>
    </row>
    <row r="73" spans="1:26" ht="14.25" customHeight="1" x14ac:dyDescent="0.3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19"/>
      <c r="U73" s="19"/>
      <c r="V73" s="19"/>
      <c r="W73" s="19"/>
      <c r="X73" s="19"/>
      <c r="Y73" s="19"/>
      <c r="Z73" s="19"/>
    </row>
    <row r="74" spans="1:26" ht="14.25" customHeight="1" x14ac:dyDescent="0.3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19"/>
      <c r="U74" s="19"/>
      <c r="V74" s="19"/>
      <c r="W74" s="19"/>
      <c r="X74" s="19"/>
      <c r="Y74" s="19"/>
      <c r="Z74" s="19"/>
    </row>
    <row r="75" spans="1:26" ht="14.25" customHeight="1" x14ac:dyDescent="0.3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19"/>
      <c r="U75" s="19"/>
      <c r="V75" s="19"/>
      <c r="W75" s="19"/>
      <c r="X75" s="19"/>
      <c r="Y75" s="19"/>
      <c r="Z75" s="19"/>
    </row>
    <row r="76" spans="1:26" ht="14.25" customHeight="1" x14ac:dyDescent="0.3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19"/>
      <c r="U76" s="19"/>
      <c r="V76" s="19"/>
      <c r="W76" s="19"/>
      <c r="X76" s="19"/>
      <c r="Y76" s="19"/>
      <c r="Z76" s="19"/>
    </row>
    <row r="77" spans="1:26" ht="14.25" customHeight="1" x14ac:dyDescent="0.3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19"/>
      <c r="U77" s="19"/>
      <c r="V77" s="19"/>
      <c r="W77" s="19"/>
      <c r="X77" s="19"/>
      <c r="Y77" s="19"/>
      <c r="Z77" s="19"/>
    </row>
    <row r="78" spans="1:26" ht="14.25" customHeight="1" x14ac:dyDescent="0.3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19"/>
      <c r="U78" s="19"/>
      <c r="V78" s="19"/>
      <c r="W78" s="19"/>
      <c r="X78" s="19"/>
      <c r="Y78" s="19"/>
      <c r="Z78" s="19"/>
    </row>
    <row r="79" spans="1:26" ht="14.25" customHeight="1" x14ac:dyDescent="0.3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19"/>
      <c r="U79" s="19"/>
      <c r="V79" s="19"/>
      <c r="W79" s="19"/>
      <c r="X79" s="19"/>
      <c r="Y79" s="19"/>
      <c r="Z79" s="19"/>
    </row>
    <row r="80" spans="1:26" ht="14.25" customHeight="1" x14ac:dyDescent="0.3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19"/>
      <c r="U80" s="19"/>
      <c r="V80" s="19"/>
      <c r="W80" s="19"/>
      <c r="X80" s="19"/>
      <c r="Y80" s="19"/>
      <c r="Z80" s="19"/>
    </row>
    <row r="81" spans="1:26" ht="14.25" customHeight="1" x14ac:dyDescent="0.3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19"/>
      <c r="U81" s="19"/>
      <c r="V81" s="19"/>
      <c r="W81" s="19"/>
      <c r="X81" s="19"/>
      <c r="Y81" s="19"/>
      <c r="Z81" s="19"/>
    </row>
    <row r="82" spans="1:26" ht="14.25" customHeight="1" x14ac:dyDescent="0.3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19"/>
      <c r="U82" s="19"/>
      <c r="V82" s="19"/>
      <c r="W82" s="19"/>
      <c r="X82" s="19"/>
      <c r="Y82" s="19"/>
      <c r="Z82" s="19"/>
    </row>
    <row r="83" spans="1:26" ht="14.25" customHeight="1" x14ac:dyDescent="0.3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19"/>
      <c r="U83" s="19"/>
      <c r="V83" s="19"/>
      <c r="W83" s="19"/>
      <c r="X83" s="19"/>
      <c r="Y83" s="19"/>
      <c r="Z83" s="19"/>
    </row>
    <row r="84" spans="1:26" ht="14.25" customHeight="1" x14ac:dyDescent="0.3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19"/>
      <c r="U84" s="19"/>
      <c r="V84" s="19"/>
      <c r="W84" s="19"/>
      <c r="X84" s="19"/>
      <c r="Y84" s="19"/>
      <c r="Z84" s="19"/>
    </row>
    <row r="85" spans="1:26" ht="14.25" customHeight="1" x14ac:dyDescent="0.3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19"/>
      <c r="U85" s="19"/>
      <c r="V85" s="19"/>
      <c r="W85" s="19"/>
      <c r="X85" s="19"/>
      <c r="Y85" s="19"/>
      <c r="Z85" s="19"/>
    </row>
    <row r="86" spans="1:26" ht="14.25" customHeight="1" x14ac:dyDescent="0.3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19"/>
      <c r="U86" s="19"/>
      <c r="V86" s="19"/>
      <c r="W86" s="19"/>
      <c r="X86" s="19"/>
      <c r="Y86" s="19"/>
      <c r="Z86" s="19"/>
    </row>
    <row r="87" spans="1:26" ht="14.25" customHeight="1" x14ac:dyDescent="0.3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19"/>
      <c r="U87" s="19"/>
      <c r="V87" s="19"/>
      <c r="W87" s="19"/>
      <c r="X87" s="19"/>
      <c r="Y87" s="19"/>
      <c r="Z87" s="19"/>
    </row>
    <row r="88" spans="1:26" ht="14.25" customHeight="1" x14ac:dyDescent="0.3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19"/>
      <c r="U88" s="19"/>
      <c r="V88" s="19"/>
      <c r="W88" s="19"/>
      <c r="X88" s="19"/>
      <c r="Y88" s="19"/>
      <c r="Z88" s="19"/>
    </row>
    <row r="89" spans="1:26" ht="14.25" customHeight="1" x14ac:dyDescent="0.3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19"/>
      <c r="U89" s="19"/>
      <c r="V89" s="19"/>
      <c r="W89" s="19"/>
      <c r="X89" s="19"/>
      <c r="Y89" s="19"/>
      <c r="Z89" s="19"/>
    </row>
    <row r="90" spans="1:26" ht="14.25" customHeight="1" x14ac:dyDescent="0.3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19"/>
      <c r="U90" s="19"/>
      <c r="V90" s="19"/>
      <c r="W90" s="19"/>
      <c r="X90" s="19"/>
      <c r="Y90" s="19"/>
      <c r="Z90" s="19"/>
    </row>
    <row r="91" spans="1:26" ht="14.25" customHeight="1" x14ac:dyDescent="0.3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19"/>
      <c r="U91" s="19"/>
      <c r="V91" s="19"/>
      <c r="W91" s="19"/>
      <c r="X91" s="19"/>
      <c r="Y91" s="19"/>
      <c r="Z91" s="19"/>
    </row>
    <row r="92" spans="1:26" ht="14.25" customHeight="1" x14ac:dyDescent="0.3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19"/>
      <c r="U92" s="19"/>
      <c r="V92" s="19"/>
      <c r="W92" s="19"/>
      <c r="X92" s="19"/>
      <c r="Y92" s="19"/>
      <c r="Z92" s="19"/>
    </row>
    <row r="93" spans="1:26" ht="14.25" customHeight="1" x14ac:dyDescent="0.3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19"/>
      <c r="U93" s="19"/>
      <c r="V93" s="19"/>
      <c r="W93" s="19"/>
      <c r="X93" s="19"/>
      <c r="Y93" s="19"/>
      <c r="Z93" s="19"/>
    </row>
    <row r="94" spans="1:26" ht="14.25" customHeight="1" x14ac:dyDescent="0.3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19"/>
      <c r="U94" s="19"/>
      <c r="V94" s="19"/>
      <c r="W94" s="19"/>
      <c r="X94" s="19"/>
      <c r="Y94" s="19"/>
      <c r="Z94" s="19"/>
    </row>
    <row r="95" spans="1:26" ht="14.25" customHeight="1" x14ac:dyDescent="0.3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19"/>
      <c r="U95" s="19"/>
      <c r="V95" s="19"/>
      <c r="W95" s="19"/>
      <c r="X95" s="19"/>
      <c r="Y95" s="19"/>
      <c r="Z95" s="19"/>
    </row>
    <row r="96" spans="1:26" ht="14.25" customHeight="1" x14ac:dyDescent="0.3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19"/>
      <c r="U96" s="19"/>
      <c r="V96" s="19"/>
      <c r="W96" s="19"/>
      <c r="X96" s="19"/>
      <c r="Y96" s="19"/>
      <c r="Z96" s="19"/>
    </row>
    <row r="97" spans="1:26" ht="14.25" customHeight="1" x14ac:dyDescent="0.3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19"/>
      <c r="U97" s="19"/>
      <c r="V97" s="19"/>
      <c r="W97" s="19"/>
      <c r="X97" s="19"/>
      <c r="Y97" s="19"/>
      <c r="Z97" s="19"/>
    </row>
    <row r="98" spans="1:26" ht="14.25" customHeight="1" x14ac:dyDescent="0.3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19"/>
      <c r="U98" s="19"/>
      <c r="V98" s="19"/>
      <c r="W98" s="19"/>
      <c r="X98" s="19"/>
      <c r="Y98" s="19"/>
      <c r="Z98" s="19"/>
    </row>
    <row r="99" spans="1:26" ht="14.25" customHeight="1" x14ac:dyDescent="0.3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19"/>
      <c r="U99" s="19"/>
      <c r="V99" s="19"/>
      <c r="W99" s="19"/>
      <c r="X99" s="19"/>
      <c r="Y99" s="19"/>
      <c r="Z99" s="19"/>
    </row>
    <row r="100" spans="1:26" ht="14.25" customHeight="1" x14ac:dyDescent="0.3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19"/>
      <c r="U100" s="19"/>
      <c r="V100" s="19"/>
      <c r="W100" s="19"/>
      <c r="X100" s="19"/>
      <c r="Y100" s="19"/>
      <c r="Z100" s="19"/>
    </row>
    <row r="101" spans="1:26" ht="14.25" customHeight="1" x14ac:dyDescent="0.3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19"/>
      <c r="U101" s="19"/>
      <c r="V101" s="19"/>
      <c r="W101" s="19"/>
      <c r="X101" s="19"/>
      <c r="Y101" s="19"/>
      <c r="Z101" s="19"/>
    </row>
    <row r="102" spans="1:26" ht="14.25" customHeight="1" x14ac:dyDescent="0.3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19"/>
      <c r="U102" s="19"/>
      <c r="V102" s="19"/>
      <c r="W102" s="19"/>
      <c r="X102" s="19"/>
      <c r="Y102" s="19"/>
      <c r="Z102" s="19"/>
    </row>
    <row r="103" spans="1:26" ht="14.25" customHeight="1" x14ac:dyDescent="0.3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19"/>
      <c r="U103" s="19"/>
      <c r="V103" s="19"/>
      <c r="W103" s="19"/>
      <c r="X103" s="19"/>
      <c r="Y103" s="19"/>
      <c r="Z103" s="19"/>
    </row>
    <row r="104" spans="1:26" ht="14.25" customHeight="1" x14ac:dyDescent="0.3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19"/>
      <c r="U104" s="19"/>
      <c r="V104" s="19"/>
      <c r="W104" s="19"/>
      <c r="X104" s="19"/>
      <c r="Y104" s="19"/>
      <c r="Z104" s="19"/>
    </row>
    <row r="105" spans="1:26" ht="14.25" customHeight="1" x14ac:dyDescent="0.3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19"/>
      <c r="U105" s="19"/>
      <c r="V105" s="19"/>
      <c r="W105" s="19"/>
      <c r="X105" s="19"/>
      <c r="Y105" s="19"/>
      <c r="Z105" s="19"/>
    </row>
    <row r="106" spans="1:26" ht="14.25" customHeight="1" x14ac:dyDescent="0.3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19"/>
      <c r="U106" s="19"/>
      <c r="V106" s="19"/>
      <c r="W106" s="19"/>
      <c r="X106" s="19"/>
      <c r="Y106" s="19"/>
      <c r="Z106" s="19"/>
    </row>
    <row r="107" spans="1:26" ht="14.25" customHeight="1" x14ac:dyDescent="0.3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19"/>
      <c r="U107" s="19"/>
      <c r="V107" s="19"/>
      <c r="W107" s="19"/>
      <c r="X107" s="19"/>
      <c r="Y107" s="19"/>
      <c r="Z107" s="19"/>
    </row>
    <row r="108" spans="1:26" ht="14.25" customHeight="1" x14ac:dyDescent="0.3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19"/>
      <c r="U108" s="19"/>
      <c r="V108" s="19"/>
      <c r="W108" s="19"/>
      <c r="X108" s="19"/>
      <c r="Y108" s="19"/>
      <c r="Z108" s="19"/>
    </row>
    <row r="109" spans="1:26" ht="14.25" customHeight="1" x14ac:dyDescent="0.3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19"/>
      <c r="U109" s="19"/>
      <c r="V109" s="19"/>
      <c r="W109" s="19"/>
      <c r="X109" s="19"/>
      <c r="Y109" s="19"/>
      <c r="Z109" s="19"/>
    </row>
    <row r="110" spans="1:26" ht="14.25" customHeight="1" x14ac:dyDescent="0.3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19"/>
      <c r="U110" s="19"/>
      <c r="V110" s="19"/>
      <c r="W110" s="19"/>
      <c r="X110" s="19"/>
      <c r="Y110" s="19"/>
      <c r="Z110" s="19"/>
    </row>
    <row r="111" spans="1:26" ht="14.25" customHeight="1" x14ac:dyDescent="0.3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19"/>
      <c r="U111" s="19"/>
      <c r="V111" s="19"/>
      <c r="W111" s="19"/>
      <c r="X111" s="19"/>
      <c r="Y111" s="19"/>
      <c r="Z111" s="19"/>
    </row>
    <row r="112" spans="1:26" ht="14.25" customHeight="1" x14ac:dyDescent="0.3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19"/>
      <c r="U112" s="19"/>
      <c r="V112" s="19"/>
      <c r="W112" s="19"/>
      <c r="X112" s="19"/>
      <c r="Y112" s="19"/>
      <c r="Z112" s="19"/>
    </row>
    <row r="113" spans="1:26" ht="14.25" customHeight="1" x14ac:dyDescent="0.3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19"/>
      <c r="U113" s="19"/>
      <c r="V113" s="19"/>
      <c r="W113" s="19"/>
      <c r="X113" s="19"/>
      <c r="Y113" s="19"/>
      <c r="Z113" s="19"/>
    </row>
    <row r="114" spans="1:26" ht="14.25" customHeight="1" x14ac:dyDescent="0.3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19"/>
      <c r="U114" s="19"/>
      <c r="V114" s="19"/>
      <c r="W114" s="19"/>
      <c r="X114" s="19"/>
      <c r="Y114" s="19"/>
      <c r="Z114" s="19"/>
    </row>
    <row r="115" spans="1:26" ht="14.25" customHeight="1" x14ac:dyDescent="0.3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19"/>
      <c r="U115" s="19"/>
      <c r="V115" s="19"/>
      <c r="W115" s="19"/>
      <c r="X115" s="19"/>
      <c r="Y115" s="19"/>
      <c r="Z115" s="19"/>
    </row>
    <row r="116" spans="1:26" ht="14.25" customHeight="1" x14ac:dyDescent="0.3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19"/>
      <c r="U116" s="19"/>
      <c r="V116" s="19"/>
      <c r="W116" s="19"/>
      <c r="X116" s="19"/>
      <c r="Y116" s="19"/>
      <c r="Z116" s="19"/>
    </row>
    <row r="117" spans="1:26" ht="14.25" customHeight="1" x14ac:dyDescent="0.3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19"/>
      <c r="U117" s="19"/>
      <c r="V117" s="19"/>
      <c r="W117" s="19"/>
      <c r="X117" s="19"/>
      <c r="Y117" s="19"/>
      <c r="Z117" s="19"/>
    </row>
    <row r="118" spans="1:26" ht="14.25" customHeight="1" x14ac:dyDescent="0.3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19"/>
      <c r="U118" s="19"/>
      <c r="V118" s="19"/>
      <c r="W118" s="19"/>
      <c r="X118" s="19"/>
      <c r="Y118" s="19"/>
      <c r="Z118" s="19"/>
    </row>
    <row r="119" spans="1:26" ht="14.25" customHeight="1" x14ac:dyDescent="0.3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19"/>
      <c r="U119" s="19"/>
      <c r="V119" s="19"/>
      <c r="W119" s="19"/>
      <c r="X119" s="19"/>
      <c r="Y119" s="19"/>
      <c r="Z119" s="19"/>
    </row>
    <row r="120" spans="1:26" ht="14.25" customHeight="1" x14ac:dyDescent="0.3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19"/>
      <c r="U120" s="19"/>
      <c r="V120" s="19"/>
      <c r="W120" s="19"/>
      <c r="X120" s="19"/>
      <c r="Y120" s="19"/>
      <c r="Z120" s="19"/>
    </row>
    <row r="121" spans="1:26" ht="14.25" customHeight="1" x14ac:dyDescent="0.3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19"/>
      <c r="U121" s="19"/>
      <c r="V121" s="19"/>
      <c r="W121" s="19"/>
      <c r="X121" s="19"/>
      <c r="Y121" s="19"/>
      <c r="Z121" s="19"/>
    </row>
    <row r="122" spans="1:26" ht="14.25" customHeight="1" x14ac:dyDescent="0.3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19"/>
      <c r="U122" s="19"/>
      <c r="V122" s="19"/>
      <c r="W122" s="19"/>
      <c r="X122" s="19"/>
      <c r="Y122" s="19"/>
      <c r="Z122" s="19"/>
    </row>
    <row r="123" spans="1:26" ht="14.25" customHeight="1" x14ac:dyDescent="0.3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19"/>
      <c r="U123" s="19"/>
      <c r="V123" s="19"/>
      <c r="W123" s="19"/>
      <c r="X123" s="19"/>
      <c r="Y123" s="19"/>
      <c r="Z123" s="19"/>
    </row>
    <row r="124" spans="1:26" ht="14.25" customHeight="1" x14ac:dyDescent="0.3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19"/>
      <c r="U124" s="19"/>
      <c r="V124" s="19"/>
      <c r="W124" s="19"/>
      <c r="X124" s="19"/>
      <c r="Y124" s="19"/>
      <c r="Z124" s="19"/>
    </row>
    <row r="125" spans="1:26" ht="14.25" customHeight="1" x14ac:dyDescent="0.3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19"/>
      <c r="U125" s="19"/>
      <c r="V125" s="19"/>
      <c r="W125" s="19"/>
      <c r="X125" s="19"/>
      <c r="Y125" s="19"/>
      <c r="Z125" s="19"/>
    </row>
    <row r="126" spans="1:26" ht="14.25" customHeight="1" x14ac:dyDescent="0.3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19"/>
      <c r="U126" s="19"/>
      <c r="V126" s="19"/>
      <c r="W126" s="19"/>
      <c r="X126" s="19"/>
      <c r="Y126" s="19"/>
      <c r="Z126" s="19"/>
    </row>
    <row r="127" spans="1:26" ht="14.25" customHeight="1" x14ac:dyDescent="0.3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19"/>
      <c r="U127" s="19"/>
      <c r="V127" s="19"/>
      <c r="W127" s="19"/>
      <c r="X127" s="19"/>
      <c r="Y127" s="19"/>
      <c r="Z127" s="19"/>
    </row>
    <row r="128" spans="1:26" ht="14.25" customHeight="1" x14ac:dyDescent="0.3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19"/>
      <c r="U128" s="19"/>
      <c r="V128" s="19"/>
      <c r="W128" s="19"/>
      <c r="X128" s="19"/>
      <c r="Y128" s="19"/>
      <c r="Z128" s="19"/>
    </row>
    <row r="129" spans="1:26" ht="14.25" customHeight="1" x14ac:dyDescent="0.3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19"/>
      <c r="U129" s="19"/>
      <c r="V129" s="19"/>
      <c r="W129" s="19"/>
      <c r="X129" s="19"/>
      <c r="Y129" s="19"/>
      <c r="Z129" s="19"/>
    </row>
    <row r="130" spans="1:26" ht="14.25" customHeight="1" x14ac:dyDescent="0.3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19"/>
      <c r="U130" s="19"/>
      <c r="V130" s="19"/>
      <c r="W130" s="19"/>
      <c r="X130" s="19"/>
      <c r="Y130" s="19"/>
      <c r="Z130" s="19"/>
    </row>
    <row r="131" spans="1:26" ht="14.25" customHeight="1" x14ac:dyDescent="0.3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19"/>
      <c r="U131" s="19"/>
      <c r="V131" s="19"/>
      <c r="W131" s="19"/>
      <c r="X131" s="19"/>
      <c r="Y131" s="19"/>
      <c r="Z131" s="19"/>
    </row>
    <row r="132" spans="1:26" ht="14.25" customHeight="1" x14ac:dyDescent="0.3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19"/>
      <c r="U132" s="19"/>
      <c r="V132" s="19"/>
      <c r="W132" s="19"/>
      <c r="X132" s="19"/>
      <c r="Y132" s="19"/>
      <c r="Z132" s="19"/>
    </row>
    <row r="133" spans="1:26" ht="14.25" customHeight="1" x14ac:dyDescent="0.3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19"/>
      <c r="U133" s="19"/>
      <c r="V133" s="19"/>
      <c r="W133" s="19"/>
      <c r="X133" s="19"/>
      <c r="Y133" s="19"/>
      <c r="Z133" s="19"/>
    </row>
    <row r="134" spans="1:26" ht="14.25" customHeight="1" x14ac:dyDescent="0.3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19"/>
      <c r="U134" s="19"/>
      <c r="V134" s="19"/>
      <c r="W134" s="19"/>
      <c r="X134" s="19"/>
      <c r="Y134" s="19"/>
      <c r="Z134" s="19"/>
    </row>
    <row r="135" spans="1:26" ht="14.25" customHeight="1" x14ac:dyDescent="0.3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19"/>
      <c r="U135" s="19"/>
      <c r="V135" s="19"/>
      <c r="W135" s="19"/>
      <c r="X135" s="19"/>
      <c r="Y135" s="19"/>
      <c r="Z135" s="19"/>
    </row>
    <row r="136" spans="1:26" ht="14.25" customHeight="1" x14ac:dyDescent="0.3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19"/>
      <c r="U136" s="19"/>
      <c r="V136" s="19"/>
      <c r="W136" s="19"/>
      <c r="X136" s="19"/>
      <c r="Y136" s="19"/>
      <c r="Z136" s="19"/>
    </row>
    <row r="137" spans="1:26" ht="14.25" customHeight="1" x14ac:dyDescent="0.3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19"/>
      <c r="U137" s="19"/>
      <c r="V137" s="19"/>
      <c r="W137" s="19"/>
      <c r="X137" s="19"/>
      <c r="Y137" s="19"/>
      <c r="Z137" s="19"/>
    </row>
    <row r="138" spans="1:26" ht="14.25" customHeight="1" x14ac:dyDescent="0.3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19"/>
      <c r="U138" s="19"/>
      <c r="V138" s="19"/>
      <c r="W138" s="19"/>
      <c r="X138" s="19"/>
      <c r="Y138" s="19"/>
      <c r="Z138" s="19"/>
    </row>
    <row r="139" spans="1:26" ht="14.25" customHeight="1" x14ac:dyDescent="0.3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19"/>
      <c r="U139" s="19"/>
      <c r="V139" s="19"/>
      <c r="W139" s="19"/>
      <c r="X139" s="19"/>
      <c r="Y139" s="19"/>
      <c r="Z139" s="19"/>
    </row>
    <row r="140" spans="1:26" ht="14.25" customHeight="1" x14ac:dyDescent="0.3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19"/>
      <c r="U140" s="19"/>
      <c r="V140" s="19"/>
      <c r="W140" s="19"/>
      <c r="X140" s="19"/>
      <c r="Y140" s="19"/>
      <c r="Z140" s="19"/>
    </row>
    <row r="141" spans="1:26" ht="14.25" customHeight="1" x14ac:dyDescent="0.3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19"/>
      <c r="U141" s="19"/>
      <c r="V141" s="19"/>
      <c r="W141" s="19"/>
      <c r="X141" s="19"/>
      <c r="Y141" s="19"/>
      <c r="Z141" s="19"/>
    </row>
    <row r="142" spans="1:26" ht="14.25" customHeight="1" x14ac:dyDescent="0.3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19"/>
      <c r="U142" s="19"/>
      <c r="V142" s="19"/>
      <c r="W142" s="19"/>
      <c r="X142" s="19"/>
      <c r="Y142" s="19"/>
      <c r="Z142" s="19"/>
    </row>
    <row r="143" spans="1:26" ht="14.25" customHeight="1" x14ac:dyDescent="0.3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19"/>
      <c r="U143" s="19"/>
      <c r="V143" s="19"/>
      <c r="W143" s="19"/>
      <c r="X143" s="19"/>
      <c r="Y143" s="19"/>
      <c r="Z143" s="19"/>
    </row>
    <row r="144" spans="1:26" ht="14.25" customHeight="1" x14ac:dyDescent="0.3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19"/>
      <c r="U144" s="19"/>
      <c r="V144" s="19"/>
      <c r="W144" s="19"/>
      <c r="X144" s="19"/>
      <c r="Y144" s="19"/>
      <c r="Z144" s="19"/>
    </row>
    <row r="145" spans="1:26" ht="14.25" customHeight="1" x14ac:dyDescent="0.3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19"/>
      <c r="U145" s="19"/>
      <c r="V145" s="19"/>
      <c r="W145" s="19"/>
      <c r="X145" s="19"/>
      <c r="Y145" s="19"/>
      <c r="Z145" s="19"/>
    </row>
    <row r="146" spans="1:26" ht="14.25" customHeight="1" x14ac:dyDescent="0.3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19"/>
      <c r="U146" s="19"/>
      <c r="V146" s="19"/>
      <c r="W146" s="19"/>
      <c r="X146" s="19"/>
      <c r="Y146" s="19"/>
      <c r="Z146" s="19"/>
    </row>
    <row r="147" spans="1:26" ht="14.25" customHeight="1" x14ac:dyDescent="0.3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19"/>
      <c r="U147" s="19"/>
      <c r="V147" s="19"/>
      <c r="W147" s="19"/>
      <c r="X147" s="19"/>
      <c r="Y147" s="19"/>
      <c r="Z147" s="19"/>
    </row>
    <row r="148" spans="1:26" ht="14.25" customHeight="1" x14ac:dyDescent="0.3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19"/>
      <c r="U148" s="19"/>
      <c r="V148" s="19"/>
      <c r="W148" s="19"/>
      <c r="X148" s="19"/>
      <c r="Y148" s="19"/>
      <c r="Z148" s="19"/>
    </row>
    <row r="149" spans="1:26" ht="14.25" customHeight="1" x14ac:dyDescent="0.3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19"/>
      <c r="U149" s="19"/>
      <c r="V149" s="19"/>
      <c r="W149" s="19"/>
      <c r="X149" s="19"/>
      <c r="Y149" s="19"/>
      <c r="Z149" s="19"/>
    </row>
    <row r="150" spans="1:26" ht="14.25" customHeight="1" x14ac:dyDescent="0.3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19"/>
      <c r="U150" s="19"/>
      <c r="V150" s="19"/>
      <c r="W150" s="19"/>
      <c r="X150" s="19"/>
      <c r="Y150" s="19"/>
      <c r="Z150" s="19"/>
    </row>
    <row r="151" spans="1:26" ht="14.25" customHeight="1" x14ac:dyDescent="0.3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19"/>
      <c r="U151" s="19"/>
      <c r="V151" s="19"/>
      <c r="W151" s="19"/>
      <c r="X151" s="19"/>
      <c r="Y151" s="19"/>
      <c r="Z151" s="19"/>
    </row>
    <row r="152" spans="1:26" ht="14.25" customHeight="1" x14ac:dyDescent="0.3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19"/>
      <c r="U152" s="19"/>
      <c r="V152" s="19"/>
      <c r="W152" s="19"/>
      <c r="X152" s="19"/>
      <c r="Y152" s="19"/>
      <c r="Z152" s="19"/>
    </row>
    <row r="153" spans="1:26" ht="14.25" customHeight="1" x14ac:dyDescent="0.3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19"/>
      <c r="U153" s="19"/>
      <c r="V153" s="19"/>
      <c r="W153" s="19"/>
      <c r="X153" s="19"/>
      <c r="Y153" s="19"/>
      <c r="Z153" s="19"/>
    </row>
    <row r="154" spans="1:26" ht="14.25" customHeight="1" x14ac:dyDescent="0.3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19"/>
      <c r="U154" s="19"/>
      <c r="V154" s="19"/>
      <c r="W154" s="19"/>
      <c r="X154" s="19"/>
      <c r="Y154" s="19"/>
      <c r="Z154" s="19"/>
    </row>
    <row r="155" spans="1:26" ht="14.25" customHeight="1" x14ac:dyDescent="0.3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19"/>
      <c r="U155" s="19"/>
      <c r="V155" s="19"/>
      <c r="W155" s="19"/>
      <c r="X155" s="19"/>
      <c r="Y155" s="19"/>
      <c r="Z155" s="19"/>
    </row>
    <row r="156" spans="1:26" ht="14.25" customHeight="1" x14ac:dyDescent="0.3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19"/>
      <c r="U156" s="19"/>
      <c r="V156" s="19"/>
      <c r="W156" s="19"/>
      <c r="X156" s="19"/>
      <c r="Y156" s="19"/>
      <c r="Z156" s="19"/>
    </row>
    <row r="157" spans="1:26" ht="14.25" customHeight="1" x14ac:dyDescent="0.3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19"/>
      <c r="U157" s="19"/>
      <c r="V157" s="19"/>
      <c r="W157" s="19"/>
      <c r="X157" s="19"/>
      <c r="Y157" s="19"/>
      <c r="Z157" s="19"/>
    </row>
    <row r="158" spans="1:26" ht="14.25" customHeight="1" x14ac:dyDescent="0.3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19"/>
      <c r="U158" s="19"/>
      <c r="V158" s="19"/>
      <c r="W158" s="19"/>
      <c r="X158" s="19"/>
      <c r="Y158" s="19"/>
      <c r="Z158" s="19"/>
    </row>
    <row r="159" spans="1:26" ht="14.25" customHeight="1" x14ac:dyDescent="0.3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19"/>
      <c r="U159" s="19"/>
      <c r="V159" s="19"/>
      <c r="W159" s="19"/>
      <c r="X159" s="19"/>
      <c r="Y159" s="19"/>
      <c r="Z159" s="19"/>
    </row>
    <row r="160" spans="1:26" ht="14.25" customHeight="1" x14ac:dyDescent="0.3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19"/>
      <c r="U160" s="19"/>
      <c r="V160" s="19"/>
      <c r="W160" s="19"/>
      <c r="X160" s="19"/>
      <c r="Y160" s="19"/>
      <c r="Z160" s="19"/>
    </row>
    <row r="161" spans="1:26" ht="14.25" customHeight="1" x14ac:dyDescent="0.3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19"/>
      <c r="U161" s="19"/>
      <c r="V161" s="19"/>
      <c r="W161" s="19"/>
      <c r="X161" s="19"/>
      <c r="Y161" s="19"/>
      <c r="Z161" s="19"/>
    </row>
    <row r="162" spans="1:26" ht="14.25" customHeight="1" x14ac:dyDescent="0.3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19"/>
      <c r="U162" s="19"/>
      <c r="V162" s="19"/>
      <c r="W162" s="19"/>
      <c r="X162" s="19"/>
      <c r="Y162" s="19"/>
      <c r="Z162" s="19"/>
    </row>
    <row r="163" spans="1:26" ht="14.25" customHeight="1" x14ac:dyDescent="0.3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19"/>
      <c r="U163" s="19"/>
      <c r="V163" s="19"/>
      <c r="W163" s="19"/>
      <c r="X163" s="19"/>
      <c r="Y163" s="19"/>
      <c r="Z163" s="19"/>
    </row>
    <row r="164" spans="1:26" ht="14.25" customHeight="1" x14ac:dyDescent="0.3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19"/>
      <c r="U164" s="19"/>
      <c r="V164" s="19"/>
      <c r="W164" s="19"/>
      <c r="X164" s="19"/>
      <c r="Y164" s="19"/>
      <c r="Z164" s="19"/>
    </row>
    <row r="165" spans="1:26" ht="14.25" customHeight="1" x14ac:dyDescent="0.3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19"/>
      <c r="U165" s="19"/>
      <c r="V165" s="19"/>
      <c r="W165" s="19"/>
      <c r="X165" s="19"/>
      <c r="Y165" s="19"/>
      <c r="Z165" s="19"/>
    </row>
    <row r="166" spans="1:26" ht="14.25" customHeight="1" x14ac:dyDescent="0.3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19"/>
      <c r="U166" s="19"/>
      <c r="V166" s="19"/>
      <c r="W166" s="19"/>
      <c r="X166" s="19"/>
      <c r="Y166" s="19"/>
      <c r="Z166" s="19"/>
    </row>
    <row r="167" spans="1:26" ht="14.25" customHeight="1" x14ac:dyDescent="0.3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19"/>
      <c r="U167" s="19"/>
      <c r="V167" s="19"/>
      <c r="W167" s="19"/>
      <c r="X167" s="19"/>
      <c r="Y167" s="19"/>
      <c r="Z167" s="19"/>
    </row>
    <row r="168" spans="1:26" ht="14.25" customHeight="1" x14ac:dyDescent="0.3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19"/>
      <c r="U168" s="19"/>
      <c r="V168" s="19"/>
      <c r="W168" s="19"/>
      <c r="X168" s="19"/>
      <c r="Y168" s="19"/>
      <c r="Z168" s="19"/>
    </row>
    <row r="169" spans="1:26" ht="14.25" customHeight="1" x14ac:dyDescent="0.3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19"/>
      <c r="U169" s="19"/>
      <c r="V169" s="19"/>
      <c r="W169" s="19"/>
      <c r="X169" s="19"/>
      <c r="Y169" s="19"/>
      <c r="Z169" s="19"/>
    </row>
    <row r="170" spans="1:26" ht="14.25" customHeight="1" x14ac:dyDescent="0.3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19"/>
      <c r="U170" s="19"/>
      <c r="V170" s="19"/>
      <c r="W170" s="19"/>
      <c r="X170" s="19"/>
      <c r="Y170" s="19"/>
      <c r="Z170" s="19"/>
    </row>
    <row r="171" spans="1:26" ht="14.25" customHeight="1" x14ac:dyDescent="0.3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19"/>
      <c r="U171" s="19"/>
      <c r="V171" s="19"/>
      <c r="W171" s="19"/>
      <c r="X171" s="19"/>
      <c r="Y171" s="19"/>
      <c r="Z171" s="19"/>
    </row>
    <row r="172" spans="1:26" ht="14.25" customHeight="1" x14ac:dyDescent="0.3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19"/>
      <c r="U172" s="19"/>
      <c r="V172" s="19"/>
      <c r="W172" s="19"/>
      <c r="X172" s="19"/>
      <c r="Y172" s="19"/>
      <c r="Z172" s="19"/>
    </row>
    <row r="173" spans="1:26" ht="14.25" customHeight="1" x14ac:dyDescent="0.3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19"/>
      <c r="U173" s="19"/>
      <c r="V173" s="19"/>
      <c r="W173" s="19"/>
      <c r="X173" s="19"/>
      <c r="Y173" s="19"/>
      <c r="Z173" s="19"/>
    </row>
    <row r="174" spans="1:26" ht="14.25" customHeight="1" x14ac:dyDescent="0.3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19"/>
      <c r="U174" s="19"/>
      <c r="V174" s="19"/>
      <c r="W174" s="19"/>
      <c r="X174" s="19"/>
      <c r="Y174" s="19"/>
      <c r="Z174" s="19"/>
    </row>
    <row r="175" spans="1:26" ht="14.25" customHeight="1" x14ac:dyDescent="0.3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19"/>
      <c r="U175" s="19"/>
      <c r="V175" s="19"/>
      <c r="W175" s="19"/>
      <c r="X175" s="19"/>
      <c r="Y175" s="19"/>
      <c r="Z175" s="19"/>
    </row>
    <row r="176" spans="1:26" ht="14.25" customHeight="1" x14ac:dyDescent="0.3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19"/>
      <c r="U176" s="19"/>
      <c r="V176" s="19"/>
      <c r="W176" s="19"/>
      <c r="X176" s="19"/>
      <c r="Y176" s="19"/>
      <c r="Z176" s="19"/>
    </row>
    <row r="177" spans="1:26" ht="14.25" customHeight="1" x14ac:dyDescent="0.3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19"/>
      <c r="U177" s="19"/>
      <c r="V177" s="19"/>
      <c r="W177" s="19"/>
      <c r="X177" s="19"/>
      <c r="Y177" s="19"/>
      <c r="Z177" s="19"/>
    </row>
    <row r="178" spans="1:26" ht="14.25" customHeight="1" x14ac:dyDescent="0.3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19"/>
      <c r="U178" s="19"/>
      <c r="V178" s="19"/>
      <c r="W178" s="19"/>
      <c r="X178" s="19"/>
      <c r="Y178" s="19"/>
      <c r="Z178" s="19"/>
    </row>
    <row r="179" spans="1:26" ht="14.25" customHeight="1" x14ac:dyDescent="0.3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19"/>
      <c r="U179" s="19"/>
      <c r="V179" s="19"/>
      <c r="W179" s="19"/>
      <c r="X179" s="19"/>
      <c r="Y179" s="19"/>
      <c r="Z179" s="19"/>
    </row>
    <row r="180" spans="1:26" ht="14.25" customHeight="1" x14ac:dyDescent="0.3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19"/>
      <c r="U180" s="19"/>
      <c r="V180" s="19"/>
      <c r="W180" s="19"/>
      <c r="X180" s="19"/>
      <c r="Y180" s="19"/>
      <c r="Z180" s="19"/>
    </row>
    <row r="181" spans="1:26" ht="14.25" customHeight="1" x14ac:dyDescent="0.3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19"/>
      <c r="U181" s="19"/>
      <c r="V181" s="19"/>
      <c r="W181" s="19"/>
      <c r="X181" s="19"/>
      <c r="Y181" s="19"/>
      <c r="Z181" s="19"/>
    </row>
    <row r="182" spans="1:26" ht="14.25" customHeight="1" x14ac:dyDescent="0.3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19"/>
      <c r="U182" s="19"/>
      <c r="V182" s="19"/>
      <c r="W182" s="19"/>
      <c r="X182" s="19"/>
      <c r="Y182" s="19"/>
      <c r="Z182" s="19"/>
    </row>
    <row r="183" spans="1:26" ht="14.25" customHeight="1" x14ac:dyDescent="0.3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19"/>
      <c r="U183" s="19"/>
      <c r="V183" s="19"/>
      <c r="W183" s="19"/>
      <c r="X183" s="19"/>
      <c r="Y183" s="19"/>
      <c r="Z183" s="19"/>
    </row>
    <row r="184" spans="1:26" ht="14.25" customHeight="1" x14ac:dyDescent="0.3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19"/>
      <c r="U184" s="19"/>
      <c r="V184" s="19"/>
      <c r="W184" s="19"/>
      <c r="X184" s="19"/>
      <c r="Y184" s="19"/>
      <c r="Z184" s="19"/>
    </row>
    <row r="185" spans="1:26" ht="14.25" customHeight="1" x14ac:dyDescent="0.3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19"/>
      <c r="U185" s="19"/>
      <c r="V185" s="19"/>
      <c r="W185" s="19"/>
      <c r="X185" s="19"/>
      <c r="Y185" s="19"/>
      <c r="Z185" s="19"/>
    </row>
    <row r="186" spans="1:26" ht="14.25" customHeight="1" x14ac:dyDescent="0.3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19"/>
      <c r="U186" s="19"/>
      <c r="V186" s="19"/>
      <c r="W186" s="19"/>
      <c r="X186" s="19"/>
      <c r="Y186" s="19"/>
      <c r="Z186" s="19"/>
    </row>
    <row r="187" spans="1:26" ht="14.25" customHeight="1" x14ac:dyDescent="0.3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19"/>
      <c r="U187" s="19"/>
      <c r="V187" s="19"/>
      <c r="W187" s="19"/>
      <c r="X187" s="19"/>
      <c r="Y187" s="19"/>
      <c r="Z187" s="19"/>
    </row>
    <row r="188" spans="1:26" ht="14.25" customHeight="1" x14ac:dyDescent="0.3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19"/>
      <c r="U188" s="19"/>
      <c r="V188" s="19"/>
      <c r="W188" s="19"/>
      <c r="X188" s="19"/>
      <c r="Y188" s="19"/>
      <c r="Z188" s="19"/>
    </row>
    <row r="189" spans="1:26" ht="14.25" customHeight="1" x14ac:dyDescent="0.3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19"/>
      <c r="U189" s="19"/>
      <c r="V189" s="19"/>
      <c r="W189" s="19"/>
      <c r="X189" s="19"/>
      <c r="Y189" s="19"/>
      <c r="Z189" s="19"/>
    </row>
    <row r="190" spans="1:26" ht="14.25" customHeight="1" x14ac:dyDescent="0.3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19"/>
      <c r="U190" s="19"/>
      <c r="V190" s="19"/>
      <c r="W190" s="19"/>
      <c r="X190" s="19"/>
      <c r="Y190" s="19"/>
      <c r="Z190" s="19"/>
    </row>
    <row r="191" spans="1:26" ht="14.25" customHeight="1" x14ac:dyDescent="0.3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19"/>
      <c r="U191" s="19"/>
      <c r="V191" s="19"/>
      <c r="W191" s="19"/>
      <c r="X191" s="19"/>
      <c r="Y191" s="19"/>
      <c r="Z191" s="19"/>
    </row>
    <row r="192" spans="1:26" ht="14.25" customHeight="1" x14ac:dyDescent="0.3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19"/>
      <c r="U192" s="19"/>
      <c r="V192" s="19"/>
      <c r="W192" s="19"/>
      <c r="X192" s="19"/>
      <c r="Y192" s="19"/>
      <c r="Z192" s="19"/>
    </row>
    <row r="193" spans="1:26" ht="14.25" customHeight="1" x14ac:dyDescent="0.3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19"/>
      <c r="U193" s="19"/>
      <c r="V193" s="19"/>
      <c r="W193" s="19"/>
      <c r="X193" s="19"/>
      <c r="Y193" s="19"/>
      <c r="Z193" s="19"/>
    </row>
    <row r="194" spans="1:26" ht="14.25" customHeight="1" x14ac:dyDescent="0.3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19"/>
      <c r="U194" s="19"/>
      <c r="V194" s="19"/>
      <c r="W194" s="19"/>
      <c r="X194" s="19"/>
      <c r="Y194" s="19"/>
      <c r="Z194" s="19"/>
    </row>
    <row r="195" spans="1:26" ht="14.25" customHeight="1" x14ac:dyDescent="0.3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19"/>
      <c r="U195" s="19"/>
      <c r="V195" s="19"/>
      <c r="W195" s="19"/>
      <c r="X195" s="19"/>
      <c r="Y195" s="19"/>
      <c r="Z195" s="19"/>
    </row>
    <row r="196" spans="1:26" ht="14.25" customHeight="1" x14ac:dyDescent="0.3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19"/>
      <c r="U196" s="19"/>
      <c r="V196" s="19"/>
      <c r="W196" s="19"/>
      <c r="X196" s="19"/>
      <c r="Y196" s="19"/>
      <c r="Z196" s="19"/>
    </row>
    <row r="197" spans="1:26" ht="14.25" customHeight="1" x14ac:dyDescent="0.3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19"/>
      <c r="U197" s="19"/>
      <c r="V197" s="19"/>
      <c r="W197" s="19"/>
      <c r="X197" s="19"/>
      <c r="Y197" s="19"/>
      <c r="Z197" s="19"/>
    </row>
    <row r="198" spans="1:26" ht="14.25" customHeight="1" x14ac:dyDescent="0.3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19"/>
      <c r="U198" s="19"/>
      <c r="V198" s="19"/>
      <c r="W198" s="19"/>
      <c r="X198" s="19"/>
      <c r="Y198" s="19"/>
      <c r="Z198" s="19"/>
    </row>
    <row r="199" spans="1:26" ht="14.25" customHeight="1" x14ac:dyDescent="0.3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19"/>
      <c r="U199" s="19"/>
      <c r="V199" s="19"/>
      <c r="W199" s="19"/>
      <c r="X199" s="19"/>
      <c r="Y199" s="19"/>
      <c r="Z199" s="19"/>
    </row>
    <row r="200" spans="1:26" ht="14.25" customHeight="1" x14ac:dyDescent="0.3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19"/>
      <c r="U200" s="19"/>
      <c r="V200" s="19"/>
      <c r="W200" s="19"/>
      <c r="X200" s="19"/>
      <c r="Y200" s="19"/>
      <c r="Z200" s="19"/>
    </row>
    <row r="201" spans="1:26" ht="14.25" customHeight="1" x14ac:dyDescent="0.3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19"/>
      <c r="U201" s="19"/>
      <c r="V201" s="19"/>
      <c r="W201" s="19"/>
      <c r="X201" s="19"/>
      <c r="Y201" s="19"/>
      <c r="Z201" s="19"/>
    </row>
    <row r="202" spans="1:26" ht="14.25" customHeight="1" x14ac:dyDescent="0.3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19"/>
      <c r="U202" s="19"/>
      <c r="V202" s="19"/>
      <c r="W202" s="19"/>
      <c r="X202" s="19"/>
      <c r="Y202" s="19"/>
      <c r="Z202" s="19"/>
    </row>
    <row r="203" spans="1:26" ht="14.25" customHeight="1" x14ac:dyDescent="0.3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19"/>
      <c r="U203" s="19"/>
      <c r="V203" s="19"/>
      <c r="W203" s="19"/>
      <c r="X203" s="19"/>
      <c r="Y203" s="19"/>
      <c r="Z203" s="19"/>
    </row>
    <row r="204" spans="1:26" ht="14.25" customHeight="1" x14ac:dyDescent="0.3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19"/>
      <c r="U204" s="19"/>
      <c r="V204" s="19"/>
      <c r="W204" s="19"/>
      <c r="X204" s="19"/>
      <c r="Y204" s="19"/>
      <c r="Z204" s="19"/>
    </row>
    <row r="205" spans="1:26" ht="14.25" customHeight="1" x14ac:dyDescent="0.3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19"/>
      <c r="U205" s="19"/>
      <c r="V205" s="19"/>
      <c r="W205" s="19"/>
      <c r="X205" s="19"/>
      <c r="Y205" s="19"/>
      <c r="Z205" s="19"/>
    </row>
    <row r="206" spans="1:26" ht="14.25" customHeight="1" x14ac:dyDescent="0.3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19"/>
      <c r="U206" s="19"/>
      <c r="V206" s="19"/>
      <c r="W206" s="19"/>
      <c r="X206" s="19"/>
      <c r="Y206" s="19"/>
      <c r="Z206" s="19"/>
    </row>
    <row r="207" spans="1:26" ht="14.25" customHeight="1" x14ac:dyDescent="0.3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19"/>
      <c r="U207" s="19"/>
      <c r="V207" s="19"/>
      <c r="W207" s="19"/>
      <c r="X207" s="19"/>
      <c r="Y207" s="19"/>
      <c r="Z207" s="19"/>
    </row>
    <row r="208" spans="1:26" ht="14.25" customHeight="1" x14ac:dyDescent="0.3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19"/>
      <c r="U208" s="19"/>
      <c r="V208" s="19"/>
      <c r="W208" s="19"/>
      <c r="X208" s="19"/>
      <c r="Y208" s="19"/>
      <c r="Z208" s="19"/>
    </row>
    <row r="209" spans="1:26" ht="14.25" customHeight="1" x14ac:dyDescent="0.3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19"/>
      <c r="U209" s="19"/>
      <c r="V209" s="19"/>
      <c r="W209" s="19"/>
      <c r="X209" s="19"/>
      <c r="Y209" s="19"/>
      <c r="Z209" s="19"/>
    </row>
    <row r="210" spans="1:26" ht="14.25" customHeight="1" x14ac:dyDescent="0.3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19"/>
      <c r="U210" s="19"/>
      <c r="V210" s="19"/>
      <c r="W210" s="19"/>
      <c r="X210" s="19"/>
      <c r="Y210" s="19"/>
      <c r="Z210" s="19"/>
    </row>
    <row r="211" spans="1:26" ht="14.25" customHeight="1" x14ac:dyDescent="0.3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19"/>
      <c r="U211" s="19"/>
      <c r="V211" s="19"/>
      <c r="W211" s="19"/>
      <c r="X211" s="19"/>
      <c r="Y211" s="19"/>
      <c r="Z211" s="19"/>
    </row>
    <row r="212" spans="1:26" ht="14.25" customHeight="1" x14ac:dyDescent="0.3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19"/>
      <c r="U212" s="19"/>
      <c r="V212" s="19"/>
      <c r="W212" s="19"/>
      <c r="X212" s="19"/>
      <c r="Y212" s="19"/>
      <c r="Z212" s="19"/>
    </row>
    <row r="213" spans="1:26" ht="14.25" customHeight="1" x14ac:dyDescent="0.3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19"/>
      <c r="U213" s="19"/>
      <c r="V213" s="19"/>
      <c r="W213" s="19"/>
      <c r="X213" s="19"/>
      <c r="Y213" s="19"/>
      <c r="Z213" s="19"/>
    </row>
    <row r="214" spans="1:26" ht="14.25" customHeight="1" x14ac:dyDescent="0.3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19"/>
      <c r="U214" s="19"/>
      <c r="V214" s="19"/>
      <c r="W214" s="19"/>
      <c r="X214" s="19"/>
      <c r="Y214" s="19"/>
      <c r="Z214" s="19"/>
    </row>
    <row r="215" spans="1:26" ht="14.25" customHeight="1" x14ac:dyDescent="0.3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19"/>
      <c r="U215" s="19"/>
      <c r="V215" s="19"/>
      <c r="W215" s="19"/>
      <c r="X215" s="19"/>
      <c r="Y215" s="19"/>
      <c r="Z215" s="19"/>
    </row>
    <row r="216" spans="1:26" ht="14.25" customHeight="1" x14ac:dyDescent="0.3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19"/>
      <c r="U216" s="19"/>
      <c r="V216" s="19"/>
      <c r="W216" s="19"/>
      <c r="X216" s="19"/>
      <c r="Y216" s="19"/>
      <c r="Z216" s="19"/>
    </row>
    <row r="217" spans="1:26" ht="14.25" customHeight="1" x14ac:dyDescent="0.3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19"/>
      <c r="U217" s="19"/>
      <c r="V217" s="19"/>
      <c r="W217" s="19"/>
      <c r="X217" s="19"/>
      <c r="Y217" s="19"/>
      <c r="Z217" s="19"/>
    </row>
    <row r="218" spans="1:26" ht="14.25" customHeight="1" x14ac:dyDescent="0.3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19"/>
      <c r="U218" s="19"/>
      <c r="V218" s="19"/>
      <c r="W218" s="19"/>
      <c r="X218" s="19"/>
      <c r="Y218" s="19"/>
      <c r="Z218" s="19"/>
    </row>
    <row r="219" spans="1:26" ht="14.25" customHeight="1" x14ac:dyDescent="0.3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19"/>
      <c r="U219" s="19"/>
      <c r="V219" s="19"/>
      <c r="W219" s="19"/>
      <c r="X219" s="19"/>
      <c r="Y219" s="19"/>
      <c r="Z219" s="19"/>
    </row>
    <row r="220" spans="1:26" ht="14.25" customHeight="1" x14ac:dyDescent="0.3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19"/>
      <c r="U220" s="19"/>
      <c r="V220" s="19"/>
      <c r="W220" s="19"/>
      <c r="X220" s="19"/>
      <c r="Y220" s="19"/>
      <c r="Z220" s="19"/>
    </row>
    <row r="221" spans="1:26" ht="14.25" customHeight="1" x14ac:dyDescent="0.3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19"/>
      <c r="U221" s="19"/>
      <c r="V221" s="19"/>
      <c r="W221" s="19"/>
      <c r="X221" s="19"/>
      <c r="Y221" s="19"/>
      <c r="Z221" s="19"/>
    </row>
    <row r="222" spans="1:26" ht="14.25" customHeight="1" x14ac:dyDescent="0.3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19"/>
      <c r="U222" s="19"/>
      <c r="V222" s="19"/>
      <c r="W222" s="19"/>
      <c r="X222" s="19"/>
      <c r="Y222" s="19"/>
      <c r="Z222" s="19"/>
    </row>
    <row r="223" spans="1:26" ht="14.25" customHeight="1" x14ac:dyDescent="0.3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19"/>
      <c r="U223" s="19"/>
      <c r="V223" s="19"/>
      <c r="W223" s="19"/>
      <c r="X223" s="19"/>
      <c r="Y223" s="19"/>
      <c r="Z223" s="19"/>
    </row>
    <row r="224" spans="1:26" ht="14.25" customHeight="1" x14ac:dyDescent="0.3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19"/>
      <c r="U224" s="19"/>
      <c r="V224" s="19"/>
      <c r="W224" s="19"/>
      <c r="X224" s="19"/>
      <c r="Y224" s="19"/>
      <c r="Z224" s="19"/>
    </row>
    <row r="225" spans="1:26" ht="14.25" customHeight="1" x14ac:dyDescent="0.3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19"/>
      <c r="U225" s="19"/>
      <c r="V225" s="19"/>
      <c r="W225" s="19"/>
      <c r="X225" s="19"/>
      <c r="Y225" s="19"/>
      <c r="Z225" s="19"/>
    </row>
    <row r="226" spans="1:26" ht="14.25" customHeight="1" x14ac:dyDescent="0.3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19"/>
      <c r="U226" s="19"/>
      <c r="V226" s="19"/>
      <c r="W226" s="19"/>
      <c r="X226" s="19"/>
      <c r="Y226" s="19"/>
      <c r="Z226" s="19"/>
    </row>
    <row r="227" spans="1:26" ht="14.25" customHeight="1" x14ac:dyDescent="0.3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19"/>
      <c r="U227" s="19"/>
      <c r="V227" s="19"/>
      <c r="W227" s="19"/>
      <c r="X227" s="19"/>
      <c r="Y227" s="19"/>
      <c r="Z227" s="19"/>
    </row>
    <row r="228" spans="1:26" ht="14.25" customHeight="1" x14ac:dyDescent="0.3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19"/>
      <c r="U228" s="19"/>
      <c r="V228" s="19"/>
      <c r="W228" s="19"/>
      <c r="X228" s="19"/>
      <c r="Y228" s="19"/>
      <c r="Z228" s="19"/>
    </row>
    <row r="229" spans="1:26" ht="14.25" customHeight="1" x14ac:dyDescent="0.3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19"/>
      <c r="U229" s="19"/>
      <c r="V229" s="19"/>
      <c r="W229" s="19"/>
      <c r="X229" s="19"/>
      <c r="Y229" s="19"/>
      <c r="Z229" s="19"/>
    </row>
    <row r="230" spans="1:26" ht="14.25" customHeight="1" x14ac:dyDescent="0.3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19"/>
      <c r="U230" s="19"/>
      <c r="V230" s="19"/>
      <c r="W230" s="19"/>
      <c r="X230" s="19"/>
      <c r="Y230" s="19"/>
      <c r="Z230" s="19"/>
    </row>
    <row r="231" spans="1:26" ht="14.25" customHeight="1" x14ac:dyDescent="0.3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19"/>
      <c r="U231" s="19"/>
      <c r="V231" s="19"/>
      <c r="W231" s="19"/>
      <c r="X231" s="19"/>
      <c r="Y231" s="19"/>
      <c r="Z231" s="19"/>
    </row>
    <row r="232" spans="1:26" ht="14.25" customHeight="1" x14ac:dyDescent="0.3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19"/>
      <c r="U232" s="19"/>
      <c r="V232" s="19"/>
      <c r="W232" s="19"/>
      <c r="X232" s="19"/>
      <c r="Y232" s="19"/>
      <c r="Z232" s="19"/>
    </row>
    <row r="233" spans="1:26" ht="14.25" customHeight="1" x14ac:dyDescent="0.3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19"/>
      <c r="U233" s="19"/>
      <c r="V233" s="19"/>
      <c r="W233" s="19"/>
      <c r="X233" s="19"/>
      <c r="Y233" s="19"/>
      <c r="Z233" s="19"/>
    </row>
    <row r="234" spans="1:26" ht="14.25" customHeight="1" x14ac:dyDescent="0.3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19"/>
      <c r="U234" s="19"/>
      <c r="V234" s="19"/>
      <c r="W234" s="19"/>
      <c r="X234" s="19"/>
      <c r="Y234" s="19"/>
      <c r="Z234" s="19"/>
    </row>
    <row r="235" spans="1:26" ht="14.25" customHeight="1" x14ac:dyDescent="0.3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19"/>
      <c r="U235" s="19"/>
      <c r="V235" s="19"/>
      <c r="W235" s="19"/>
      <c r="X235" s="19"/>
      <c r="Y235" s="19"/>
      <c r="Z235" s="19"/>
    </row>
    <row r="236" spans="1:26" ht="14.25" customHeight="1" x14ac:dyDescent="0.3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19"/>
      <c r="U236" s="19"/>
      <c r="V236" s="19"/>
      <c r="W236" s="19"/>
      <c r="X236" s="19"/>
      <c r="Y236" s="19"/>
      <c r="Z236" s="19"/>
    </row>
    <row r="237" spans="1:26" ht="14.25" customHeight="1" x14ac:dyDescent="0.3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19"/>
      <c r="U237" s="19"/>
      <c r="V237" s="19"/>
      <c r="W237" s="19"/>
      <c r="X237" s="19"/>
      <c r="Y237" s="19"/>
      <c r="Z237" s="19"/>
    </row>
    <row r="238" spans="1:26" ht="14.25" customHeight="1" x14ac:dyDescent="0.3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19"/>
      <c r="U238" s="19"/>
      <c r="V238" s="19"/>
      <c r="W238" s="19"/>
      <c r="X238" s="19"/>
      <c r="Y238" s="19"/>
      <c r="Z238" s="19"/>
    </row>
    <row r="239" spans="1:26" ht="14.25" customHeight="1" x14ac:dyDescent="0.3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19"/>
      <c r="U239" s="19"/>
      <c r="V239" s="19"/>
      <c r="W239" s="19"/>
      <c r="X239" s="19"/>
      <c r="Y239" s="19"/>
      <c r="Z239" s="19"/>
    </row>
    <row r="240" spans="1:26" ht="14.25" customHeight="1" x14ac:dyDescent="0.3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19"/>
      <c r="U240" s="19"/>
      <c r="V240" s="19"/>
      <c r="W240" s="19"/>
      <c r="X240" s="19"/>
      <c r="Y240" s="19"/>
      <c r="Z240" s="19"/>
    </row>
    <row r="241" spans="1:26" ht="14.25" customHeight="1" x14ac:dyDescent="0.3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19"/>
      <c r="U241" s="19"/>
      <c r="V241" s="19"/>
      <c r="W241" s="19"/>
      <c r="X241" s="19"/>
      <c r="Y241" s="19"/>
      <c r="Z241" s="19"/>
    </row>
    <row r="242" spans="1:26" ht="14.25" customHeight="1" x14ac:dyDescent="0.3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19"/>
      <c r="U242" s="19"/>
      <c r="V242" s="19"/>
      <c r="W242" s="19"/>
      <c r="X242" s="19"/>
      <c r="Y242" s="19"/>
      <c r="Z242" s="19"/>
    </row>
    <row r="243" spans="1:26" ht="14.25" customHeight="1" x14ac:dyDescent="0.3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19"/>
      <c r="U243" s="19"/>
      <c r="V243" s="19"/>
      <c r="W243" s="19"/>
      <c r="X243" s="19"/>
      <c r="Y243" s="19"/>
      <c r="Z243" s="19"/>
    </row>
    <row r="244" spans="1:26" ht="14.25" customHeight="1" x14ac:dyDescent="0.3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19"/>
      <c r="U244" s="19"/>
      <c r="V244" s="19"/>
      <c r="W244" s="19"/>
      <c r="X244" s="19"/>
      <c r="Y244" s="19"/>
      <c r="Z244" s="19"/>
    </row>
    <row r="245" spans="1:26" ht="14.25" customHeight="1" x14ac:dyDescent="0.3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19"/>
      <c r="U245" s="19"/>
      <c r="V245" s="19"/>
      <c r="W245" s="19"/>
      <c r="X245" s="19"/>
      <c r="Y245" s="19"/>
      <c r="Z245" s="19"/>
    </row>
    <row r="246" spans="1:26" ht="14.25" customHeight="1" x14ac:dyDescent="0.3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19"/>
      <c r="U246" s="19"/>
      <c r="V246" s="19"/>
      <c r="W246" s="19"/>
      <c r="X246" s="19"/>
      <c r="Y246" s="19"/>
      <c r="Z246" s="19"/>
    </row>
    <row r="247" spans="1:26" ht="14.25" customHeight="1" x14ac:dyDescent="0.3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19"/>
      <c r="U247" s="19"/>
      <c r="V247" s="19"/>
      <c r="W247" s="19"/>
      <c r="X247" s="19"/>
      <c r="Y247" s="19"/>
      <c r="Z247" s="19"/>
    </row>
    <row r="248" spans="1:26" ht="14.25" customHeight="1" x14ac:dyDescent="0.3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19"/>
      <c r="U248" s="19"/>
      <c r="V248" s="19"/>
      <c r="W248" s="19"/>
      <c r="X248" s="19"/>
      <c r="Y248" s="19"/>
      <c r="Z248" s="19"/>
    </row>
    <row r="249" spans="1:26" ht="14.25" customHeight="1" x14ac:dyDescent="0.3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19"/>
      <c r="U249" s="19"/>
      <c r="V249" s="19"/>
      <c r="W249" s="19"/>
      <c r="X249" s="19"/>
      <c r="Y249" s="19"/>
      <c r="Z249" s="19"/>
    </row>
    <row r="250" spans="1:26" ht="14.25" customHeight="1" x14ac:dyDescent="0.3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19"/>
      <c r="U250" s="19"/>
      <c r="V250" s="19"/>
      <c r="W250" s="19"/>
      <c r="X250" s="19"/>
      <c r="Y250" s="19"/>
      <c r="Z250" s="19"/>
    </row>
    <row r="251" spans="1:26" ht="14.25" customHeight="1" x14ac:dyDescent="0.3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19"/>
      <c r="U251" s="19"/>
      <c r="V251" s="19"/>
      <c r="W251" s="19"/>
      <c r="X251" s="19"/>
      <c r="Y251" s="19"/>
      <c r="Z251" s="19"/>
    </row>
    <row r="252" spans="1:26" ht="14.25" customHeight="1" x14ac:dyDescent="0.3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19"/>
      <c r="U252" s="19"/>
      <c r="V252" s="19"/>
      <c r="W252" s="19"/>
      <c r="X252" s="19"/>
      <c r="Y252" s="19"/>
      <c r="Z252" s="19"/>
    </row>
    <row r="253" spans="1:26" ht="14.25" customHeight="1" x14ac:dyDescent="0.3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19"/>
      <c r="U253" s="19"/>
      <c r="V253" s="19"/>
      <c r="W253" s="19"/>
      <c r="X253" s="19"/>
      <c r="Y253" s="19"/>
      <c r="Z253" s="19"/>
    </row>
    <row r="254" spans="1:26" ht="14.25" customHeight="1" x14ac:dyDescent="0.3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19"/>
      <c r="U254" s="19"/>
      <c r="V254" s="19"/>
      <c r="W254" s="19"/>
      <c r="X254" s="19"/>
      <c r="Y254" s="19"/>
      <c r="Z254" s="19"/>
    </row>
    <row r="255" spans="1:26" ht="14.25" customHeight="1" x14ac:dyDescent="0.3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19"/>
      <c r="U255" s="19"/>
      <c r="V255" s="19"/>
      <c r="W255" s="19"/>
      <c r="X255" s="19"/>
      <c r="Y255" s="19"/>
      <c r="Z255" s="19"/>
    </row>
    <row r="256" spans="1:26" ht="14.25" customHeight="1" x14ac:dyDescent="0.3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19"/>
      <c r="U256" s="19"/>
      <c r="V256" s="19"/>
      <c r="W256" s="19"/>
      <c r="X256" s="19"/>
      <c r="Y256" s="19"/>
      <c r="Z256" s="19"/>
    </row>
    <row r="257" spans="1:26" ht="14.25" customHeight="1" x14ac:dyDescent="0.3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19"/>
      <c r="U257" s="19"/>
      <c r="V257" s="19"/>
      <c r="W257" s="19"/>
      <c r="X257" s="19"/>
      <c r="Y257" s="19"/>
      <c r="Z257" s="19"/>
    </row>
    <row r="258" spans="1:26" ht="14.25" customHeight="1" x14ac:dyDescent="0.3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19"/>
      <c r="U258" s="19"/>
      <c r="V258" s="19"/>
      <c r="W258" s="19"/>
      <c r="X258" s="19"/>
      <c r="Y258" s="19"/>
      <c r="Z258" s="19"/>
    </row>
    <row r="259" spans="1:26" ht="14.25" customHeight="1" x14ac:dyDescent="0.3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19"/>
      <c r="U259" s="19"/>
      <c r="V259" s="19"/>
      <c r="W259" s="19"/>
      <c r="X259" s="19"/>
      <c r="Y259" s="19"/>
      <c r="Z259" s="19"/>
    </row>
    <row r="260" spans="1:26" ht="14.25" customHeight="1" x14ac:dyDescent="0.3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19"/>
      <c r="U260" s="19"/>
      <c r="V260" s="19"/>
      <c r="W260" s="19"/>
      <c r="X260" s="19"/>
      <c r="Y260" s="19"/>
      <c r="Z260" s="19"/>
    </row>
    <row r="261" spans="1:26" ht="14.25" customHeight="1" x14ac:dyDescent="0.3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19"/>
      <c r="U261" s="19"/>
      <c r="V261" s="19"/>
      <c r="W261" s="19"/>
      <c r="X261" s="19"/>
      <c r="Y261" s="19"/>
      <c r="Z261" s="19"/>
    </row>
    <row r="262" spans="1:26" ht="14.25" customHeight="1" x14ac:dyDescent="0.3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19"/>
      <c r="U262" s="19"/>
      <c r="V262" s="19"/>
      <c r="W262" s="19"/>
      <c r="X262" s="19"/>
      <c r="Y262" s="19"/>
      <c r="Z262" s="19"/>
    </row>
    <row r="263" spans="1:26" ht="14.25" customHeight="1" x14ac:dyDescent="0.3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19"/>
      <c r="U263" s="19"/>
      <c r="V263" s="19"/>
      <c r="W263" s="19"/>
      <c r="X263" s="19"/>
      <c r="Y263" s="19"/>
      <c r="Z263" s="19"/>
    </row>
    <row r="264" spans="1:26" ht="14.25" customHeight="1" x14ac:dyDescent="0.3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19"/>
      <c r="U264" s="19"/>
      <c r="V264" s="19"/>
      <c r="W264" s="19"/>
      <c r="X264" s="19"/>
      <c r="Y264" s="19"/>
      <c r="Z264" s="19"/>
    </row>
    <row r="265" spans="1:26" ht="14.25" customHeight="1" x14ac:dyDescent="0.3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19"/>
      <c r="U265" s="19"/>
      <c r="V265" s="19"/>
      <c r="W265" s="19"/>
      <c r="X265" s="19"/>
      <c r="Y265" s="19"/>
      <c r="Z265" s="19"/>
    </row>
    <row r="266" spans="1:26" ht="14.25" customHeight="1" x14ac:dyDescent="0.3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19"/>
      <c r="U266" s="19"/>
      <c r="V266" s="19"/>
      <c r="W266" s="19"/>
      <c r="X266" s="19"/>
      <c r="Y266" s="19"/>
      <c r="Z266" s="19"/>
    </row>
    <row r="267" spans="1:26" ht="14.25" customHeight="1" x14ac:dyDescent="0.3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19"/>
      <c r="U267" s="19"/>
      <c r="V267" s="19"/>
      <c r="W267" s="19"/>
      <c r="X267" s="19"/>
      <c r="Y267" s="19"/>
      <c r="Z267" s="19"/>
    </row>
    <row r="268" spans="1:26" ht="14.25" customHeight="1" x14ac:dyDescent="0.3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19"/>
      <c r="U268" s="19"/>
      <c r="V268" s="19"/>
      <c r="W268" s="19"/>
      <c r="X268" s="19"/>
      <c r="Y268" s="19"/>
      <c r="Z268" s="19"/>
    </row>
    <row r="269" spans="1:26" ht="14.25" customHeight="1" x14ac:dyDescent="0.3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19"/>
      <c r="U269" s="19"/>
      <c r="V269" s="19"/>
      <c r="W269" s="19"/>
      <c r="X269" s="19"/>
      <c r="Y269" s="19"/>
      <c r="Z269" s="19"/>
    </row>
    <row r="270" spans="1:26" ht="14.25" customHeight="1" x14ac:dyDescent="0.3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19"/>
      <c r="U270" s="19"/>
      <c r="V270" s="19"/>
      <c r="W270" s="19"/>
      <c r="X270" s="19"/>
      <c r="Y270" s="19"/>
      <c r="Z270" s="19"/>
    </row>
    <row r="271" spans="1:26" ht="14.25" customHeight="1" x14ac:dyDescent="0.3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19"/>
      <c r="U271" s="19"/>
      <c r="V271" s="19"/>
      <c r="W271" s="19"/>
      <c r="X271" s="19"/>
      <c r="Y271" s="19"/>
      <c r="Z271" s="19"/>
    </row>
    <row r="272" spans="1:26" ht="14.25" customHeight="1" x14ac:dyDescent="0.3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19"/>
      <c r="U272" s="19"/>
      <c r="V272" s="19"/>
      <c r="W272" s="19"/>
      <c r="X272" s="19"/>
      <c r="Y272" s="19"/>
      <c r="Z272" s="19"/>
    </row>
    <row r="273" spans="1:26" ht="14.25" customHeight="1" x14ac:dyDescent="0.3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19"/>
      <c r="U273" s="19"/>
      <c r="V273" s="19"/>
      <c r="W273" s="19"/>
      <c r="X273" s="19"/>
      <c r="Y273" s="19"/>
      <c r="Z273" s="19"/>
    </row>
    <row r="274" spans="1:26" ht="14.25" customHeight="1" x14ac:dyDescent="0.3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19"/>
      <c r="U274" s="19"/>
      <c r="V274" s="19"/>
      <c r="W274" s="19"/>
      <c r="X274" s="19"/>
      <c r="Y274" s="19"/>
      <c r="Z274" s="19"/>
    </row>
    <row r="275" spans="1:26" ht="14.25" customHeight="1" x14ac:dyDescent="0.3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19"/>
      <c r="U275" s="19"/>
      <c r="V275" s="19"/>
      <c r="W275" s="19"/>
      <c r="X275" s="19"/>
      <c r="Y275" s="19"/>
      <c r="Z275" s="19"/>
    </row>
    <row r="276" spans="1:26" ht="14.25" customHeight="1" x14ac:dyDescent="0.3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19"/>
      <c r="U276" s="19"/>
      <c r="V276" s="19"/>
      <c r="W276" s="19"/>
      <c r="X276" s="19"/>
      <c r="Y276" s="19"/>
      <c r="Z276" s="19"/>
    </row>
    <row r="277" spans="1:26" ht="14.25" customHeight="1" x14ac:dyDescent="0.3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19"/>
      <c r="U277" s="19"/>
      <c r="V277" s="19"/>
      <c r="W277" s="19"/>
      <c r="X277" s="19"/>
      <c r="Y277" s="19"/>
      <c r="Z277" s="19"/>
    </row>
    <row r="278" spans="1:26" ht="14.25" customHeight="1" x14ac:dyDescent="0.3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19"/>
      <c r="U278" s="19"/>
      <c r="V278" s="19"/>
      <c r="W278" s="19"/>
      <c r="X278" s="19"/>
      <c r="Y278" s="19"/>
      <c r="Z278" s="19"/>
    </row>
    <row r="279" spans="1:26" ht="14.25" customHeight="1" x14ac:dyDescent="0.3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19"/>
      <c r="U279" s="19"/>
      <c r="V279" s="19"/>
      <c r="W279" s="19"/>
      <c r="X279" s="19"/>
      <c r="Y279" s="19"/>
      <c r="Z279" s="19"/>
    </row>
    <row r="280" spans="1:26" ht="14.25" customHeight="1" x14ac:dyDescent="0.3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19"/>
      <c r="U280" s="19"/>
      <c r="V280" s="19"/>
      <c r="W280" s="19"/>
      <c r="X280" s="19"/>
      <c r="Y280" s="19"/>
      <c r="Z280" s="19"/>
    </row>
    <row r="281" spans="1:26" ht="14.25" customHeight="1" x14ac:dyDescent="0.3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19"/>
      <c r="U281" s="19"/>
      <c r="V281" s="19"/>
      <c r="W281" s="19"/>
      <c r="X281" s="19"/>
      <c r="Y281" s="19"/>
      <c r="Z281" s="19"/>
    </row>
    <row r="282" spans="1:26" ht="14.25" customHeight="1" x14ac:dyDescent="0.3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19"/>
      <c r="U282" s="19"/>
      <c r="V282" s="19"/>
      <c r="W282" s="19"/>
      <c r="X282" s="19"/>
      <c r="Y282" s="19"/>
      <c r="Z282" s="19"/>
    </row>
    <row r="283" spans="1:26" ht="14.25" customHeight="1" x14ac:dyDescent="0.3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19"/>
      <c r="U283" s="19"/>
      <c r="V283" s="19"/>
      <c r="W283" s="19"/>
      <c r="X283" s="19"/>
      <c r="Y283" s="19"/>
      <c r="Z283" s="19"/>
    </row>
    <row r="284" spans="1:26" ht="14.25" customHeight="1" x14ac:dyDescent="0.3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19"/>
      <c r="U284" s="19"/>
      <c r="V284" s="19"/>
      <c r="W284" s="19"/>
      <c r="X284" s="19"/>
      <c r="Y284" s="19"/>
      <c r="Z284" s="19"/>
    </row>
    <row r="285" spans="1:26" ht="14.25" customHeight="1" x14ac:dyDescent="0.3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19"/>
      <c r="U285" s="19"/>
      <c r="V285" s="19"/>
      <c r="W285" s="19"/>
      <c r="X285" s="19"/>
      <c r="Y285" s="19"/>
      <c r="Z285" s="19"/>
    </row>
    <row r="286" spans="1:26" ht="14.25" customHeight="1" x14ac:dyDescent="0.3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19"/>
      <c r="U286" s="19"/>
      <c r="V286" s="19"/>
      <c r="W286" s="19"/>
      <c r="X286" s="19"/>
      <c r="Y286" s="19"/>
      <c r="Z286" s="19"/>
    </row>
    <row r="287" spans="1:26" ht="14.25" customHeight="1" x14ac:dyDescent="0.3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19"/>
      <c r="U287" s="19"/>
      <c r="V287" s="19"/>
      <c r="W287" s="19"/>
      <c r="X287" s="19"/>
      <c r="Y287" s="19"/>
      <c r="Z287" s="19"/>
    </row>
    <row r="288" spans="1:26" ht="14.25" customHeight="1" x14ac:dyDescent="0.3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19"/>
      <c r="U288" s="19"/>
      <c r="V288" s="19"/>
      <c r="W288" s="19"/>
      <c r="X288" s="19"/>
      <c r="Y288" s="19"/>
      <c r="Z288" s="19"/>
    </row>
    <row r="289" spans="1:26" ht="14.25" customHeight="1" x14ac:dyDescent="0.3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19"/>
      <c r="U289" s="19"/>
      <c r="V289" s="19"/>
      <c r="W289" s="19"/>
      <c r="X289" s="19"/>
      <c r="Y289" s="19"/>
      <c r="Z289" s="19"/>
    </row>
    <row r="290" spans="1:26" ht="14.25" customHeight="1" x14ac:dyDescent="0.3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19"/>
      <c r="U290" s="19"/>
      <c r="V290" s="19"/>
      <c r="W290" s="19"/>
      <c r="X290" s="19"/>
      <c r="Y290" s="19"/>
      <c r="Z290" s="19"/>
    </row>
    <row r="291" spans="1:26" ht="14.25" customHeight="1" x14ac:dyDescent="0.3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19"/>
      <c r="U291" s="19"/>
      <c r="V291" s="19"/>
      <c r="W291" s="19"/>
      <c r="X291" s="19"/>
      <c r="Y291" s="19"/>
      <c r="Z291" s="19"/>
    </row>
    <row r="292" spans="1:26" ht="14.25" customHeight="1" x14ac:dyDescent="0.3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19"/>
      <c r="U292" s="19"/>
      <c r="V292" s="19"/>
      <c r="W292" s="19"/>
      <c r="X292" s="19"/>
      <c r="Y292" s="19"/>
      <c r="Z292" s="19"/>
    </row>
    <row r="293" spans="1:26" ht="14.25" customHeight="1" x14ac:dyDescent="0.3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19"/>
      <c r="U293" s="19"/>
      <c r="V293" s="19"/>
      <c r="W293" s="19"/>
      <c r="X293" s="19"/>
      <c r="Y293" s="19"/>
      <c r="Z293" s="19"/>
    </row>
    <row r="294" spans="1:26" ht="14.25" customHeight="1" x14ac:dyDescent="0.3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19"/>
      <c r="U294" s="19"/>
      <c r="V294" s="19"/>
      <c r="W294" s="19"/>
      <c r="X294" s="19"/>
      <c r="Y294" s="19"/>
      <c r="Z294" s="19"/>
    </row>
    <row r="295" spans="1:26" ht="14.25" customHeight="1" x14ac:dyDescent="0.3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19"/>
      <c r="U295" s="19"/>
      <c r="V295" s="19"/>
      <c r="W295" s="19"/>
      <c r="X295" s="19"/>
      <c r="Y295" s="19"/>
      <c r="Z295" s="19"/>
    </row>
    <row r="296" spans="1:26" ht="14.25" customHeight="1" x14ac:dyDescent="0.3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19"/>
      <c r="U296" s="19"/>
      <c r="V296" s="19"/>
      <c r="W296" s="19"/>
      <c r="X296" s="19"/>
      <c r="Y296" s="19"/>
      <c r="Z296" s="19"/>
    </row>
    <row r="297" spans="1:26" ht="14.25" customHeight="1" x14ac:dyDescent="0.3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19"/>
      <c r="U297" s="19"/>
      <c r="V297" s="19"/>
      <c r="W297" s="19"/>
      <c r="X297" s="19"/>
      <c r="Y297" s="19"/>
      <c r="Z297" s="19"/>
    </row>
    <row r="298" spans="1:26" ht="14.25" customHeight="1" x14ac:dyDescent="0.3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19"/>
      <c r="U298" s="19"/>
      <c r="V298" s="19"/>
      <c r="W298" s="19"/>
      <c r="X298" s="19"/>
      <c r="Y298" s="19"/>
      <c r="Z298" s="19"/>
    </row>
    <row r="299" spans="1:26" ht="14.25" customHeight="1" x14ac:dyDescent="0.3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19"/>
      <c r="U299" s="19"/>
      <c r="V299" s="19"/>
      <c r="W299" s="19"/>
      <c r="X299" s="19"/>
      <c r="Y299" s="19"/>
      <c r="Z299" s="19"/>
    </row>
    <row r="300" spans="1:26" ht="14.25" customHeight="1" x14ac:dyDescent="0.3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19"/>
      <c r="U300" s="19"/>
      <c r="V300" s="19"/>
      <c r="W300" s="19"/>
      <c r="X300" s="19"/>
      <c r="Y300" s="19"/>
      <c r="Z300" s="19"/>
    </row>
    <row r="301" spans="1:26" ht="14.25" customHeight="1" x14ac:dyDescent="0.3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19"/>
      <c r="U301" s="19"/>
      <c r="V301" s="19"/>
      <c r="W301" s="19"/>
      <c r="X301" s="19"/>
      <c r="Y301" s="19"/>
      <c r="Z301" s="19"/>
    </row>
    <row r="302" spans="1:26" ht="14.25" customHeight="1" x14ac:dyDescent="0.3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19"/>
      <c r="U302" s="19"/>
      <c r="V302" s="19"/>
      <c r="W302" s="19"/>
      <c r="X302" s="19"/>
      <c r="Y302" s="19"/>
      <c r="Z302" s="19"/>
    </row>
    <row r="303" spans="1:26" ht="14.25" customHeight="1" x14ac:dyDescent="0.3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19"/>
      <c r="U303" s="19"/>
      <c r="V303" s="19"/>
      <c r="W303" s="19"/>
      <c r="X303" s="19"/>
      <c r="Y303" s="19"/>
      <c r="Z303" s="19"/>
    </row>
    <row r="304" spans="1:26" ht="14.25" customHeight="1" x14ac:dyDescent="0.3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19"/>
      <c r="U304" s="19"/>
      <c r="V304" s="19"/>
      <c r="W304" s="19"/>
      <c r="X304" s="19"/>
      <c r="Y304" s="19"/>
      <c r="Z304" s="19"/>
    </row>
    <row r="305" spans="1:26" ht="14.25" customHeight="1" x14ac:dyDescent="0.3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19"/>
      <c r="U305" s="19"/>
      <c r="V305" s="19"/>
      <c r="W305" s="19"/>
      <c r="X305" s="19"/>
      <c r="Y305" s="19"/>
      <c r="Z305" s="19"/>
    </row>
    <row r="306" spans="1:26" ht="14.25" customHeight="1" x14ac:dyDescent="0.3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19"/>
      <c r="U306" s="19"/>
      <c r="V306" s="19"/>
      <c r="W306" s="19"/>
      <c r="X306" s="19"/>
      <c r="Y306" s="19"/>
      <c r="Z306" s="19"/>
    </row>
    <row r="307" spans="1:26" ht="14.25" customHeight="1" x14ac:dyDescent="0.3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19"/>
      <c r="U307" s="19"/>
      <c r="V307" s="19"/>
      <c r="W307" s="19"/>
      <c r="X307" s="19"/>
      <c r="Y307" s="19"/>
      <c r="Z307" s="19"/>
    </row>
    <row r="308" spans="1:26" ht="14.25" customHeight="1" x14ac:dyDescent="0.3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19"/>
      <c r="U308" s="19"/>
      <c r="V308" s="19"/>
      <c r="W308" s="19"/>
      <c r="X308" s="19"/>
      <c r="Y308" s="19"/>
      <c r="Z308" s="19"/>
    </row>
    <row r="309" spans="1:26" ht="14.25" customHeight="1" x14ac:dyDescent="0.3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19"/>
      <c r="U309" s="19"/>
      <c r="V309" s="19"/>
      <c r="W309" s="19"/>
      <c r="X309" s="19"/>
      <c r="Y309" s="19"/>
      <c r="Z309" s="19"/>
    </row>
    <row r="310" spans="1:26" ht="14.25" customHeight="1" x14ac:dyDescent="0.3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19"/>
      <c r="U310" s="19"/>
      <c r="V310" s="19"/>
      <c r="W310" s="19"/>
      <c r="X310" s="19"/>
      <c r="Y310" s="19"/>
      <c r="Z310" s="19"/>
    </row>
    <row r="311" spans="1:26" ht="14.25" customHeight="1" x14ac:dyDescent="0.3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19"/>
      <c r="U311" s="19"/>
      <c r="V311" s="19"/>
      <c r="W311" s="19"/>
      <c r="X311" s="19"/>
      <c r="Y311" s="19"/>
      <c r="Z311" s="19"/>
    </row>
    <row r="312" spans="1:26" ht="14.25" customHeight="1" x14ac:dyDescent="0.3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19"/>
      <c r="U312" s="19"/>
      <c r="V312" s="19"/>
      <c r="W312" s="19"/>
      <c r="X312" s="19"/>
      <c r="Y312" s="19"/>
      <c r="Z312" s="19"/>
    </row>
    <row r="313" spans="1:26" ht="14.25" customHeight="1" x14ac:dyDescent="0.3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19"/>
      <c r="U313" s="19"/>
      <c r="V313" s="19"/>
      <c r="W313" s="19"/>
      <c r="X313" s="19"/>
      <c r="Y313" s="19"/>
      <c r="Z313" s="19"/>
    </row>
    <row r="314" spans="1:26" ht="14.25" customHeight="1" x14ac:dyDescent="0.3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19"/>
      <c r="U314" s="19"/>
      <c r="V314" s="19"/>
      <c r="W314" s="19"/>
      <c r="X314" s="19"/>
      <c r="Y314" s="19"/>
      <c r="Z314" s="19"/>
    </row>
    <row r="315" spans="1:26" ht="14.25" customHeight="1" x14ac:dyDescent="0.3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19"/>
      <c r="U315" s="19"/>
      <c r="V315" s="19"/>
      <c r="W315" s="19"/>
      <c r="X315" s="19"/>
      <c r="Y315" s="19"/>
      <c r="Z315" s="19"/>
    </row>
    <row r="316" spans="1:26" ht="14.25" customHeight="1" x14ac:dyDescent="0.3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19"/>
      <c r="U316" s="19"/>
      <c r="V316" s="19"/>
      <c r="W316" s="19"/>
      <c r="X316" s="19"/>
      <c r="Y316" s="19"/>
      <c r="Z316" s="19"/>
    </row>
    <row r="317" spans="1:26" ht="14.25" customHeight="1" x14ac:dyDescent="0.3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19"/>
      <c r="U317" s="19"/>
      <c r="V317" s="19"/>
      <c r="W317" s="19"/>
      <c r="X317" s="19"/>
      <c r="Y317" s="19"/>
      <c r="Z317" s="19"/>
    </row>
    <row r="318" spans="1:26" ht="14.25" customHeight="1" x14ac:dyDescent="0.3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19"/>
      <c r="U318" s="19"/>
      <c r="V318" s="19"/>
      <c r="W318" s="19"/>
      <c r="X318" s="19"/>
      <c r="Y318" s="19"/>
      <c r="Z318" s="19"/>
    </row>
    <row r="319" spans="1:26" ht="14.25" customHeight="1" x14ac:dyDescent="0.3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19"/>
      <c r="U319" s="19"/>
      <c r="V319" s="19"/>
      <c r="W319" s="19"/>
      <c r="X319" s="19"/>
      <c r="Y319" s="19"/>
      <c r="Z319" s="19"/>
    </row>
    <row r="320" spans="1:26" ht="14.25" customHeight="1" x14ac:dyDescent="0.3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19"/>
      <c r="U320" s="19"/>
      <c r="V320" s="19"/>
      <c r="W320" s="19"/>
      <c r="X320" s="19"/>
      <c r="Y320" s="19"/>
      <c r="Z320" s="19"/>
    </row>
    <row r="321" spans="1:26" ht="14.25" customHeight="1" x14ac:dyDescent="0.3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19"/>
      <c r="U321" s="19"/>
      <c r="V321" s="19"/>
      <c r="W321" s="19"/>
      <c r="X321" s="19"/>
      <c r="Y321" s="19"/>
      <c r="Z321" s="19"/>
    </row>
    <row r="322" spans="1:26" ht="14.25" customHeight="1" x14ac:dyDescent="0.3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19"/>
      <c r="U322" s="19"/>
      <c r="V322" s="19"/>
      <c r="W322" s="19"/>
      <c r="X322" s="19"/>
      <c r="Y322" s="19"/>
      <c r="Z322" s="19"/>
    </row>
    <row r="323" spans="1:26" ht="14.25" customHeight="1" x14ac:dyDescent="0.3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19"/>
      <c r="U323" s="19"/>
      <c r="V323" s="19"/>
      <c r="W323" s="19"/>
      <c r="X323" s="19"/>
      <c r="Y323" s="19"/>
      <c r="Z323" s="19"/>
    </row>
    <row r="324" spans="1:26" ht="14.25" customHeight="1" x14ac:dyDescent="0.3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19"/>
      <c r="U324" s="19"/>
      <c r="V324" s="19"/>
      <c r="W324" s="19"/>
      <c r="X324" s="19"/>
      <c r="Y324" s="19"/>
      <c r="Z324" s="19"/>
    </row>
    <row r="325" spans="1:26" ht="14.25" customHeight="1" x14ac:dyDescent="0.3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19"/>
      <c r="U325" s="19"/>
      <c r="V325" s="19"/>
      <c r="W325" s="19"/>
      <c r="X325" s="19"/>
      <c r="Y325" s="19"/>
      <c r="Z325" s="19"/>
    </row>
    <row r="326" spans="1:26" ht="14.25" customHeight="1" x14ac:dyDescent="0.3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19"/>
      <c r="U326" s="19"/>
      <c r="V326" s="19"/>
      <c r="W326" s="19"/>
      <c r="X326" s="19"/>
      <c r="Y326" s="19"/>
      <c r="Z326" s="19"/>
    </row>
    <row r="327" spans="1:26" ht="14.25" customHeight="1" x14ac:dyDescent="0.3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19"/>
      <c r="U327" s="19"/>
      <c r="V327" s="19"/>
      <c r="W327" s="19"/>
      <c r="X327" s="19"/>
      <c r="Y327" s="19"/>
      <c r="Z327" s="19"/>
    </row>
    <row r="328" spans="1:26" ht="14.25" customHeight="1" x14ac:dyDescent="0.3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19"/>
      <c r="U328" s="19"/>
      <c r="V328" s="19"/>
      <c r="W328" s="19"/>
      <c r="X328" s="19"/>
      <c r="Y328" s="19"/>
      <c r="Z328" s="19"/>
    </row>
    <row r="329" spans="1:26" ht="14.25" customHeight="1" x14ac:dyDescent="0.3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19"/>
      <c r="U329" s="19"/>
      <c r="V329" s="19"/>
      <c r="W329" s="19"/>
      <c r="X329" s="19"/>
      <c r="Y329" s="19"/>
      <c r="Z329" s="19"/>
    </row>
    <row r="330" spans="1:26" ht="14.25" customHeight="1" x14ac:dyDescent="0.3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19"/>
      <c r="U330" s="19"/>
      <c r="V330" s="19"/>
      <c r="W330" s="19"/>
      <c r="X330" s="19"/>
      <c r="Y330" s="19"/>
      <c r="Z330" s="19"/>
    </row>
    <row r="331" spans="1:26" ht="14.25" customHeight="1" x14ac:dyDescent="0.3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19"/>
      <c r="U331" s="19"/>
      <c r="V331" s="19"/>
      <c r="W331" s="19"/>
      <c r="X331" s="19"/>
      <c r="Y331" s="19"/>
      <c r="Z331" s="19"/>
    </row>
    <row r="332" spans="1:26" ht="14.25" customHeight="1" x14ac:dyDescent="0.3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19"/>
      <c r="U332" s="19"/>
      <c r="V332" s="19"/>
      <c r="W332" s="19"/>
      <c r="X332" s="19"/>
      <c r="Y332" s="19"/>
      <c r="Z332" s="19"/>
    </row>
    <row r="333" spans="1:26" ht="14.25" customHeight="1" x14ac:dyDescent="0.3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19"/>
      <c r="U333" s="19"/>
      <c r="V333" s="19"/>
      <c r="W333" s="19"/>
      <c r="X333" s="19"/>
      <c r="Y333" s="19"/>
      <c r="Z333" s="19"/>
    </row>
    <row r="334" spans="1:26" ht="14.25" customHeight="1" x14ac:dyDescent="0.3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19"/>
      <c r="U334" s="19"/>
      <c r="V334" s="19"/>
      <c r="W334" s="19"/>
      <c r="X334" s="19"/>
      <c r="Y334" s="19"/>
      <c r="Z334" s="19"/>
    </row>
    <row r="335" spans="1:26" ht="14.25" customHeight="1" x14ac:dyDescent="0.3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19"/>
      <c r="U335" s="19"/>
      <c r="V335" s="19"/>
      <c r="W335" s="19"/>
      <c r="X335" s="19"/>
      <c r="Y335" s="19"/>
      <c r="Z335" s="19"/>
    </row>
    <row r="336" spans="1:26" ht="14.25" customHeight="1" x14ac:dyDescent="0.3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19"/>
      <c r="U336" s="19"/>
      <c r="V336" s="19"/>
      <c r="W336" s="19"/>
      <c r="X336" s="19"/>
      <c r="Y336" s="19"/>
      <c r="Z336" s="19"/>
    </row>
    <row r="337" spans="1:26" ht="14.25" customHeight="1" x14ac:dyDescent="0.3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19"/>
      <c r="U337" s="19"/>
      <c r="V337" s="19"/>
      <c r="W337" s="19"/>
      <c r="X337" s="19"/>
      <c r="Y337" s="19"/>
      <c r="Z337" s="19"/>
    </row>
    <row r="338" spans="1:26" ht="14.25" customHeight="1" x14ac:dyDescent="0.3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19"/>
      <c r="U338" s="19"/>
      <c r="V338" s="19"/>
      <c r="W338" s="19"/>
      <c r="X338" s="19"/>
      <c r="Y338" s="19"/>
      <c r="Z338" s="19"/>
    </row>
    <row r="339" spans="1:26" ht="14.25" customHeight="1" x14ac:dyDescent="0.3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19"/>
      <c r="U339" s="19"/>
      <c r="V339" s="19"/>
      <c r="W339" s="19"/>
      <c r="X339" s="19"/>
      <c r="Y339" s="19"/>
      <c r="Z339" s="19"/>
    </row>
    <row r="340" spans="1:26" ht="14.25" customHeight="1" x14ac:dyDescent="0.3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19"/>
      <c r="U340" s="19"/>
      <c r="V340" s="19"/>
      <c r="W340" s="19"/>
      <c r="X340" s="19"/>
      <c r="Y340" s="19"/>
      <c r="Z340" s="19"/>
    </row>
    <row r="341" spans="1:26" ht="14.25" customHeight="1" x14ac:dyDescent="0.3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19"/>
      <c r="U341" s="19"/>
      <c r="V341" s="19"/>
      <c r="W341" s="19"/>
      <c r="X341" s="19"/>
      <c r="Y341" s="19"/>
      <c r="Z341" s="19"/>
    </row>
    <row r="342" spans="1:26" ht="14.25" customHeight="1" x14ac:dyDescent="0.3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19"/>
      <c r="U342" s="19"/>
      <c r="V342" s="19"/>
      <c r="W342" s="19"/>
      <c r="X342" s="19"/>
      <c r="Y342" s="19"/>
      <c r="Z342" s="19"/>
    </row>
    <row r="343" spans="1:26" ht="14.25" customHeight="1" x14ac:dyDescent="0.3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19"/>
      <c r="U343" s="19"/>
      <c r="V343" s="19"/>
      <c r="W343" s="19"/>
      <c r="X343" s="19"/>
      <c r="Y343" s="19"/>
      <c r="Z343" s="19"/>
    </row>
    <row r="344" spans="1:26" ht="14.25" customHeight="1" x14ac:dyDescent="0.3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19"/>
      <c r="U344" s="19"/>
      <c r="V344" s="19"/>
      <c r="W344" s="19"/>
      <c r="X344" s="19"/>
      <c r="Y344" s="19"/>
      <c r="Z344" s="19"/>
    </row>
    <row r="345" spans="1:26" ht="14.25" customHeight="1" x14ac:dyDescent="0.3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19"/>
      <c r="U345" s="19"/>
      <c r="V345" s="19"/>
      <c r="W345" s="19"/>
      <c r="X345" s="19"/>
      <c r="Y345" s="19"/>
      <c r="Z345" s="19"/>
    </row>
    <row r="346" spans="1:26" ht="14.25" customHeight="1" x14ac:dyDescent="0.3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19"/>
      <c r="U346" s="19"/>
      <c r="V346" s="19"/>
      <c r="W346" s="19"/>
      <c r="X346" s="19"/>
      <c r="Y346" s="19"/>
      <c r="Z346" s="19"/>
    </row>
    <row r="347" spans="1:26" ht="14.25" customHeight="1" x14ac:dyDescent="0.3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19"/>
      <c r="U347" s="19"/>
      <c r="V347" s="19"/>
      <c r="W347" s="19"/>
      <c r="X347" s="19"/>
      <c r="Y347" s="19"/>
      <c r="Z347" s="19"/>
    </row>
    <row r="348" spans="1:26" ht="14.25" customHeight="1" x14ac:dyDescent="0.3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19"/>
      <c r="U348" s="19"/>
      <c r="V348" s="19"/>
      <c r="W348" s="19"/>
      <c r="X348" s="19"/>
      <c r="Y348" s="19"/>
      <c r="Z348" s="19"/>
    </row>
    <row r="349" spans="1:26" ht="14.25" customHeight="1" x14ac:dyDescent="0.3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19"/>
      <c r="U349" s="19"/>
      <c r="V349" s="19"/>
      <c r="W349" s="19"/>
      <c r="X349" s="19"/>
      <c r="Y349" s="19"/>
      <c r="Z349" s="19"/>
    </row>
    <row r="350" spans="1:26" ht="14.25" customHeight="1" x14ac:dyDescent="0.3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19"/>
      <c r="U350" s="19"/>
      <c r="V350" s="19"/>
      <c r="W350" s="19"/>
      <c r="X350" s="19"/>
      <c r="Y350" s="19"/>
      <c r="Z350" s="19"/>
    </row>
    <row r="351" spans="1:26" ht="14.25" customHeight="1" x14ac:dyDescent="0.3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19"/>
      <c r="U351" s="19"/>
      <c r="V351" s="19"/>
      <c r="W351" s="19"/>
      <c r="X351" s="19"/>
      <c r="Y351" s="19"/>
      <c r="Z351" s="19"/>
    </row>
    <row r="352" spans="1:26" ht="14.25" customHeight="1" x14ac:dyDescent="0.3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19"/>
      <c r="U352" s="19"/>
      <c r="V352" s="19"/>
      <c r="W352" s="19"/>
      <c r="X352" s="19"/>
      <c r="Y352" s="19"/>
      <c r="Z352" s="19"/>
    </row>
    <row r="353" spans="1:26" ht="14.25" customHeight="1" x14ac:dyDescent="0.3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19"/>
      <c r="U353" s="19"/>
      <c r="V353" s="19"/>
      <c r="W353" s="19"/>
      <c r="X353" s="19"/>
      <c r="Y353" s="19"/>
      <c r="Z353" s="19"/>
    </row>
    <row r="354" spans="1:26" ht="14.25" customHeight="1" x14ac:dyDescent="0.3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19"/>
      <c r="U354" s="19"/>
      <c r="V354" s="19"/>
      <c r="W354" s="19"/>
      <c r="X354" s="19"/>
      <c r="Y354" s="19"/>
      <c r="Z354" s="19"/>
    </row>
    <row r="355" spans="1:26" ht="14.25" customHeight="1" x14ac:dyDescent="0.3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19"/>
      <c r="U355" s="19"/>
      <c r="V355" s="19"/>
      <c r="W355" s="19"/>
      <c r="X355" s="19"/>
      <c r="Y355" s="19"/>
      <c r="Z355" s="19"/>
    </row>
    <row r="356" spans="1:26" ht="14.25" customHeight="1" x14ac:dyDescent="0.3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19"/>
      <c r="U356" s="19"/>
      <c r="V356" s="19"/>
      <c r="W356" s="19"/>
      <c r="X356" s="19"/>
      <c r="Y356" s="19"/>
      <c r="Z356" s="19"/>
    </row>
    <row r="357" spans="1:26" ht="14.25" customHeight="1" x14ac:dyDescent="0.3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19"/>
      <c r="U357" s="19"/>
      <c r="V357" s="19"/>
      <c r="W357" s="19"/>
      <c r="X357" s="19"/>
      <c r="Y357" s="19"/>
      <c r="Z357" s="19"/>
    </row>
    <row r="358" spans="1:26" ht="14.25" customHeight="1" x14ac:dyDescent="0.3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19"/>
      <c r="U358" s="19"/>
      <c r="V358" s="19"/>
      <c r="W358" s="19"/>
      <c r="X358" s="19"/>
      <c r="Y358" s="19"/>
      <c r="Z358" s="19"/>
    </row>
    <row r="359" spans="1:26" ht="14.25" customHeight="1" x14ac:dyDescent="0.3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19"/>
      <c r="U359" s="19"/>
      <c r="V359" s="19"/>
      <c r="W359" s="19"/>
      <c r="X359" s="19"/>
      <c r="Y359" s="19"/>
      <c r="Z359" s="19"/>
    </row>
    <row r="360" spans="1:26" ht="14.25" customHeight="1" x14ac:dyDescent="0.3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19"/>
      <c r="U360" s="19"/>
      <c r="V360" s="19"/>
      <c r="W360" s="19"/>
      <c r="X360" s="19"/>
      <c r="Y360" s="19"/>
      <c r="Z360" s="19"/>
    </row>
    <row r="361" spans="1:26" ht="14.25" customHeight="1" x14ac:dyDescent="0.3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19"/>
      <c r="U361" s="19"/>
      <c r="V361" s="19"/>
      <c r="W361" s="19"/>
      <c r="X361" s="19"/>
      <c r="Y361" s="19"/>
      <c r="Z361" s="19"/>
    </row>
    <row r="362" spans="1:26" ht="14.25" customHeight="1" x14ac:dyDescent="0.3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19"/>
      <c r="U362" s="19"/>
      <c r="V362" s="19"/>
      <c r="W362" s="19"/>
      <c r="X362" s="19"/>
      <c r="Y362" s="19"/>
      <c r="Z362" s="19"/>
    </row>
    <row r="363" spans="1:26" ht="14.25" customHeight="1" x14ac:dyDescent="0.3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19"/>
      <c r="U363" s="19"/>
      <c r="V363" s="19"/>
      <c r="W363" s="19"/>
      <c r="X363" s="19"/>
      <c r="Y363" s="19"/>
      <c r="Z363" s="19"/>
    </row>
    <row r="364" spans="1:26" ht="14.25" customHeight="1" x14ac:dyDescent="0.3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19"/>
      <c r="U364" s="19"/>
      <c r="V364" s="19"/>
      <c r="W364" s="19"/>
      <c r="X364" s="19"/>
      <c r="Y364" s="19"/>
      <c r="Z364" s="19"/>
    </row>
    <row r="365" spans="1:26" ht="14.25" customHeight="1" x14ac:dyDescent="0.3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19"/>
      <c r="U365" s="19"/>
      <c r="V365" s="19"/>
      <c r="W365" s="19"/>
      <c r="X365" s="19"/>
      <c r="Y365" s="19"/>
      <c r="Z365" s="19"/>
    </row>
    <row r="366" spans="1:26" ht="14.25" customHeight="1" x14ac:dyDescent="0.3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19"/>
      <c r="U366" s="19"/>
      <c r="V366" s="19"/>
      <c r="W366" s="19"/>
      <c r="X366" s="19"/>
      <c r="Y366" s="19"/>
      <c r="Z366" s="19"/>
    </row>
    <row r="367" spans="1:26" ht="14.25" customHeight="1" x14ac:dyDescent="0.3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19"/>
      <c r="U367" s="19"/>
      <c r="V367" s="19"/>
      <c r="W367" s="19"/>
      <c r="X367" s="19"/>
      <c r="Y367" s="19"/>
      <c r="Z367" s="19"/>
    </row>
    <row r="368" spans="1:26" ht="14.25" customHeight="1" x14ac:dyDescent="0.3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19"/>
      <c r="U368" s="19"/>
      <c r="V368" s="19"/>
      <c r="W368" s="19"/>
      <c r="X368" s="19"/>
      <c r="Y368" s="19"/>
      <c r="Z368" s="19"/>
    </row>
    <row r="369" spans="1:26" ht="14.25" customHeight="1" x14ac:dyDescent="0.3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19"/>
      <c r="U369" s="19"/>
      <c r="V369" s="19"/>
      <c r="W369" s="19"/>
      <c r="X369" s="19"/>
      <c r="Y369" s="19"/>
      <c r="Z369" s="19"/>
    </row>
    <row r="370" spans="1:26" ht="14.25" customHeight="1" x14ac:dyDescent="0.3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19"/>
      <c r="U370" s="19"/>
      <c r="V370" s="19"/>
      <c r="W370" s="19"/>
      <c r="X370" s="19"/>
      <c r="Y370" s="19"/>
      <c r="Z370" s="19"/>
    </row>
    <row r="371" spans="1:26" ht="14.25" customHeight="1" x14ac:dyDescent="0.3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19"/>
      <c r="U371" s="19"/>
      <c r="V371" s="19"/>
      <c r="W371" s="19"/>
      <c r="X371" s="19"/>
      <c r="Y371" s="19"/>
      <c r="Z371" s="19"/>
    </row>
    <row r="372" spans="1:26" ht="14.25" customHeight="1" x14ac:dyDescent="0.3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19"/>
      <c r="U372" s="19"/>
      <c r="V372" s="19"/>
      <c r="W372" s="19"/>
      <c r="X372" s="19"/>
      <c r="Y372" s="19"/>
      <c r="Z372" s="19"/>
    </row>
    <row r="373" spans="1:26" ht="14.25" customHeight="1" x14ac:dyDescent="0.3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19"/>
      <c r="U373" s="19"/>
      <c r="V373" s="19"/>
      <c r="W373" s="19"/>
      <c r="X373" s="19"/>
      <c r="Y373" s="19"/>
      <c r="Z373" s="19"/>
    </row>
    <row r="374" spans="1:26" ht="14.25" customHeight="1" x14ac:dyDescent="0.3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19"/>
      <c r="U374" s="19"/>
      <c r="V374" s="19"/>
      <c r="W374" s="19"/>
      <c r="X374" s="19"/>
      <c r="Y374" s="19"/>
      <c r="Z374" s="19"/>
    </row>
    <row r="375" spans="1:26" ht="14.25" customHeight="1" x14ac:dyDescent="0.3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19"/>
      <c r="U375" s="19"/>
      <c r="V375" s="19"/>
      <c r="W375" s="19"/>
      <c r="X375" s="19"/>
      <c r="Y375" s="19"/>
      <c r="Z375" s="19"/>
    </row>
    <row r="376" spans="1:26" ht="14.25" customHeight="1" x14ac:dyDescent="0.3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19"/>
      <c r="U376" s="19"/>
      <c r="V376" s="19"/>
      <c r="W376" s="19"/>
      <c r="X376" s="19"/>
      <c r="Y376" s="19"/>
      <c r="Z376" s="19"/>
    </row>
    <row r="377" spans="1:26" ht="14.25" customHeight="1" x14ac:dyDescent="0.3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19"/>
      <c r="U377" s="19"/>
      <c r="V377" s="19"/>
      <c r="W377" s="19"/>
      <c r="X377" s="19"/>
      <c r="Y377" s="19"/>
      <c r="Z377" s="19"/>
    </row>
    <row r="378" spans="1:26" ht="14.25" customHeight="1" x14ac:dyDescent="0.3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19"/>
      <c r="U378" s="19"/>
      <c r="V378" s="19"/>
      <c r="W378" s="19"/>
      <c r="X378" s="19"/>
      <c r="Y378" s="19"/>
      <c r="Z378" s="19"/>
    </row>
    <row r="379" spans="1:26" ht="14.25" customHeight="1" x14ac:dyDescent="0.3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19"/>
      <c r="U379" s="19"/>
      <c r="V379" s="19"/>
      <c r="W379" s="19"/>
      <c r="X379" s="19"/>
      <c r="Y379" s="19"/>
      <c r="Z379" s="19"/>
    </row>
    <row r="380" spans="1:26" ht="14.25" customHeight="1" x14ac:dyDescent="0.3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19"/>
      <c r="U380" s="19"/>
      <c r="V380" s="19"/>
      <c r="W380" s="19"/>
      <c r="X380" s="19"/>
      <c r="Y380" s="19"/>
      <c r="Z380" s="19"/>
    </row>
    <row r="381" spans="1:26" ht="14.25" customHeight="1" x14ac:dyDescent="0.3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19"/>
      <c r="U381" s="19"/>
      <c r="V381" s="19"/>
      <c r="W381" s="19"/>
      <c r="X381" s="19"/>
      <c r="Y381" s="19"/>
      <c r="Z381" s="19"/>
    </row>
    <row r="382" spans="1:26" ht="14.25" customHeight="1" x14ac:dyDescent="0.3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19"/>
      <c r="U382" s="19"/>
      <c r="V382" s="19"/>
      <c r="W382" s="19"/>
      <c r="X382" s="19"/>
      <c r="Y382" s="19"/>
      <c r="Z382" s="19"/>
    </row>
    <row r="383" spans="1:26" ht="14.25" customHeight="1" x14ac:dyDescent="0.3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19"/>
      <c r="U383" s="19"/>
      <c r="V383" s="19"/>
      <c r="W383" s="19"/>
      <c r="X383" s="19"/>
      <c r="Y383" s="19"/>
      <c r="Z383" s="19"/>
    </row>
    <row r="384" spans="1:26" ht="14.25" customHeight="1" x14ac:dyDescent="0.3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19"/>
      <c r="U384" s="19"/>
      <c r="V384" s="19"/>
      <c r="W384" s="19"/>
      <c r="X384" s="19"/>
      <c r="Y384" s="19"/>
      <c r="Z384" s="19"/>
    </row>
    <row r="385" spans="1:26" ht="14.25" customHeight="1" x14ac:dyDescent="0.3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19"/>
      <c r="U385" s="19"/>
      <c r="V385" s="19"/>
      <c r="W385" s="19"/>
      <c r="X385" s="19"/>
      <c r="Y385" s="19"/>
      <c r="Z385" s="19"/>
    </row>
    <row r="386" spans="1:26" ht="14.25" customHeight="1" x14ac:dyDescent="0.3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19"/>
      <c r="U386" s="19"/>
      <c r="V386" s="19"/>
      <c r="W386" s="19"/>
      <c r="X386" s="19"/>
      <c r="Y386" s="19"/>
      <c r="Z386" s="19"/>
    </row>
    <row r="387" spans="1:26" ht="14.25" customHeight="1" x14ac:dyDescent="0.3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19"/>
      <c r="U387" s="19"/>
      <c r="V387" s="19"/>
      <c r="W387" s="19"/>
      <c r="X387" s="19"/>
      <c r="Y387" s="19"/>
      <c r="Z387" s="19"/>
    </row>
    <row r="388" spans="1:26" ht="14.25" customHeight="1" x14ac:dyDescent="0.3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19"/>
      <c r="U388" s="19"/>
      <c r="V388" s="19"/>
      <c r="W388" s="19"/>
      <c r="X388" s="19"/>
      <c r="Y388" s="19"/>
      <c r="Z388" s="19"/>
    </row>
    <row r="389" spans="1:26" ht="14.25" customHeight="1" x14ac:dyDescent="0.3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19"/>
      <c r="U389" s="19"/>
      <c r="V389" s="19"/>
      <c r="W389" s="19"/>
      <c r="X389" s="19"/>
      <c r="Y389" s="19"/>
      <c r="Z389" s="19"/>
    </row>
    <row r="390" spans="1:26" ht="14.25" customHeight="1" x14ac:dyDescent="0.3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19"/>
      <c r="U390" s="19"/>
      <c r="V390" s="19"/>
      <c r="W390" s="19"/>
      <c r="X390" s="19"/>
      <c r="Y390" s="19"/>
      <c r="Z390" s="19"/>
    </row>
    <row r="391" spans="1:26" ht="14.25" customHeight="1" x14ac:dyDescent="0.3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19"/>
      <c r="U391" s="19"/>
      <c r="V391" s="19"/>
      <c r="W391" s="19"/>
      <c r="X391" s="19"/>
      <c r="Y391" s="19"/>
      <c r="Z391" s="19"/>
    </row>
    <row r="392" spans="1:26" ht="14.25" customHeight="1" x14ac:dyDescent="0.3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19"/>
      <c r="U392" s="19"/>
      <c r="V392" s="19"/>
      <c r="W392" s="19"/>
      <c r="X392" s="19"/>
      <c r="Y392" s="19"/>
      <c r="Z392" s="19"/>
    </row>
    <row r="393" spans="1:26" ht="14.25" customHeight="1" x14ac:dyDescent="0.3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19"/>
      <c r="U393" s="19"/>
      <c r="V393" s="19"/>
      <c r="W393" s="19"/>
      <c r="X393" s="19"/>
      <c r="Y393" s="19"/>
      <c r="Z393" s="19"/>
    </row>
    <row r="394" spans="1:26" ht="14.25" customHeight="1" x14ac:dyDescent="0.3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19"/>
      <c r="U394" s="19"/>
      <c r="V394" s="19"/>
      <c r="W394" s="19"/>
      <c r="X394" s="19"/>
      <c r="Y394" s="19"/>
      <c r="Z394" s="19"/>
    </row>
    <row r="395" spans="1:26" ht="14.25" customHeight="1" x14ac:dyDescent="0.3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19"/>
      <c r="U395" s="19"/>
      <c r="V395" s="19"/>
      <c r="W395" s="19"/>
      <c r="X395" s="19"/>
      <c r="Y395" s="19"/>
      <c r="Z395" s="19"/>
    </row>
    <row r="396" spans="1:26" ht="14.25" customHeight="1" x14ac:dyDescent="0.3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19"/>
      <c r="U396" s="19"/>
      <c r="V396" s="19"/>
      <c r="W396" s="19"/>
      <c r="X396" s="19"/>
      <c r="Y396" s="19"/>
      <c r="Z396" s="19"/>
    </row>
    <row r="397" spans="1:26" ht="14.25" customHeight="1" x14ac:dyDescent="0.3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19"/>
      <c r="U397" s="19"/>
      <c r="V397" s="19"/>
      <c r="W397" s="19"/>
      <c r="X397" s="19"/>
      <c r="Y397" s="19"/>
      <c r="Z397" s="19"/>
    </row>
    <row r="398" spans="1:26" ht="14.25" customHeight="1" x14ac:dyDescent="0.3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19"/>
      <c r="U398" s="19"/>
      <c r="V398" s="19"/>
      <c r="W398" s="19"/>
      <c r="X398" s="19"/>
      <c r="Y398" s="19"/>
      <c r="Z398" s="19"/>
    </row>
    <row r="399" spans="1:26" ht="14.25" customHeight="1" x14ac:dyDescent="0.3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19"/>
      <c r="U399" s="19"/>
      <c r="V399" s="19"/>
      <c r="W399" s="19"/>
      <c r="X399" s="19"/>
      <c r="Y399" s="19"/>
      <c r="Z399" s="19"/>
    </row>
    <row r="400" spans="1:26" ht="14.25" customHeight="1" x14ac:dyDescent="0.3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19"/>
      <c r="U400" s="19"/>
      <c r="V400" s="19"/>
      <c r="W400" s="19"/>
      <c r="X400" s="19"/>
      <c r="Y400" s="19"/>
      <c r="Z400" s="19"/>
    </row>
    <row r="401" spans="1:26" ht="14.25" customHeight="1" x14ac:dyDescent="0.3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19"/>
      <c r="U401" s="19"/>
      <c r="V401" s="19"/>
      <c r="W401" s="19"/>
      <c r="X401" s="19"/>
      <c r="Y401" s="19"/>
      <c r="Z401" s="19"/>
    </row>
    <row r="402" spans="1:26" ht="14.25" customHeight="1" x14ac:dyDescent="0.3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19"/>
      <c r="U402" s="19"/>
      <c r="V402" s="19"/>
      <c r="W402" s="19"/>
      <c r="X402" s="19"/>
      <c r="Y402" s="19"/>
      <c r="Z402" s="19"/>
    </row>
    <row r="403" spans="1:26" ht="14.25" customHeight="1" x14ac:dyDescent="0.3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19"/>
      <c r="U403" s="19"/>
      <c r="V403" s="19"/>
      <c r="W403" s="19"/>
      <c r="X403" s="19"/>
      <c r="Y403" s="19"/>
      <c r="Z403" s="19"/>
    </row>
    <row r="404" spans="1:26" ht="14.25" customHeight="1" x14ac:dyDescent="0.3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19"/>
      <c r="U404" s="19"/>
      <c r="V404" s="19"/>
      <c r="W404" s="19"/>
      <c r="X404" s="19"/>
      <c r="Y404" s="19"/>
      <c r="Z404" s="19"/>
    </row>
    <row r="405" spans="1:26" ht="14.25" customHeight="1" x14ac:dyDescent="0.3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19"/>
      <c r="U405" s="19"/>
      <c r="V405" s="19"/>
      <c r="W405" s="19"/>
      <c r="X405" s="19"/>
      <c r="Y405" s="19"/>
      <c r="Z405" s="19"/>
    </row>
    <row r="406" spans="1:26" ht="14.25" customHeight="1" x14ac:dyDescent="0.3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19"/>
      <c r="U406" s="19"/>
      <c r="V406" s="19"/>
      <c r="W406" s="19"/>
      <c r="X406" s="19"/>
      <c r="Y406" s="19"/>
      <c r="Z406" s="19"/>
    </row>
    <row r="407" spans="1:26" ht="14.25" customHeight="1" x14ac:dyDescent="0.3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19"/>
      <c r="U407" s="19"/>
      <c r="V407" s="19"/>
      <c r="W407" s="19"/>
      <c r="X407" s="19"/>
      <c r="Y407" s="19"/>
      <c r="Z407" s="19"/>
    </row>
    <row r="408" spans="1:26" ht="14.25" customHeight="1" x14ac:dyDescent="0.3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19"/>
      <c r="U408" s="19"/>
      <c r="V408" s="19"/>
      <c r="W408" s="19"/>
      <c r="X408" s="19"/>
      <c r="Y408" s="19"/>
      <c r="Z408" s="19"/>
    </row>
    <row r="409" spans="1:26" ht="14.25" customHeight="1" x14ac:dyDescent="0.3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19"/>
      <c r="U409" s="19"/>
      <c r="V409" s="19"/>
      <c r="W409" s="19"/>
      <c r="X409" s="19"/>
      <c r="Y409" s="19"/>
      <c r="Z409" s="19"/>
    </row>
    <row r="410" spans="1:26" ht="14.25" customHeight="1" x14ac:dyDescent="0.3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19"/>
      <c r="U410" s="19"/>
      <c r="V410" s="19"/>
      <c r="W410" s="19"/>
      <c r="X410" s="19"/>
      <c r="Y410" s="19"/>
      <c r="Z410" s="19"/>
    </row>
    <row r="411" spans="1:26" ht="14.25" customHeight="1" x14ac:dyDescent="0.3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19"/>
      <c r="U411" s="19"/>
      <c r="V411" s="19"/>
      <c r="W411" s="19"/>
      <c r="X411" s="19"/>
      <c r="Y411" s="19"/>
      <c r="Z411" s="19"/>
    </row>
    <row r="412" spans="1:26" ht="14.25" customHeight="1" x14ac:dyDescent="0.3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19"/>
      <c r="U412" s="19"/>
      <c r="V412" s="19"/>
      <c r="W412" s="19"/>
      <c r="X412" s="19"/>
      <c r="Y412" s="19"/>
      <c r="Z412" s="19"/>
    </row>
    <row r="413" spans="1:26" ht="14.25" customHeight="1" x14ac:dyDescent="0.3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19"/>
      <c r="U413" s="19"/>
      <c r="V413" s="19"/>
      <c r="W413" s="19"/>
      <c r="X413" s="19"/>
      <c r="Y413" s="19"/>
      <c r="Z413" s="19"/>
    </row>
    <row r="414" spans="1:26" ht="14.25" customHeight="1" x14ac:dyDescent="0.3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19"/>
      <c r="U414" s="19"/>
      <c r="V414" s="19"/>
      <c r="W414" s="19"/>
      <c r="X414" s="19"/>
      <c r="Y414" s="19"/>
      <c r="Z414" s="19"/>
    </row>
    <row r="415" spans="1:26" ht="14.25" customHeight="1" x14ac:dyDescent="0.3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19"/>
      <c r="U415" s="19"/>
      <c r="V415" s="19"/>
      <c r="W415" s="19"/>
      <c r="X415" s="19"/>
      <c r="Y415" s="19"/>
      <c r="Z415" s="19"/>
    </row>
    <row r="416" spans="1:26" ht="14.25" customHeight="1" x14ac:dyDescent="0.3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19"/>
      <c r="U416" s="19"/>
      <c r="V416" s="19"/>
      <c r="W416" s="19"/>
      <c r="X416" s="19"/>
      <c r="Y416" s="19"/>
      <c r="Z416" s="19"/>
    </row>
    <row r="417" spans="1:26" ht="14.25" customHeight="1" x14ac:dyDescent="0.3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19"/>
      <c r="U417" s="19"/>
      <c r="V417" s="19"/>
      <c r="W417" s="19"/>
      <c r="X417" s="19"/>
      <c r="Y417" s="19"/>
      <c r="Z417" s="19"/>
    </row>
    <row r="418" spans="1:26" ht="14.25" customHeight="1" x14ac:dyDescent="0.3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19"/>
      <c r="U418" s="19"/>
      <c r="V418" s="19"/>
      <c r="W418" s="19"/>
      <c r="X418" s="19"/>
      <c r="Y418" s="19"/>
      <c r="Z418" s="19"/>
    </row>
    <row r="419" spans="1:26" ht="14.25" customHeight="1" x14ac:dyDescent="0.3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19"/>
      <c r="U419" s="19"/>
      <c r="V419" s="19"/>
      <c r="W419" s="19"/>
      <c r="X419" s="19"/>
      <c r="Y419" s="19"/>
      <c r="Z419" s="19"/>
    </row>
    <row r="420" spans="1:26" ht="14.25" customHeight="1" x14ac:dyDescent="0.3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19"/>
      <c r="U420" s="19"/>
      <c r="V420" s="19"/>
      <c r="W420" s="19"/>
      <c r="X420" s="19"/>
      <c r="Y420" s="19"/>
      <c r="Z420" s="19"/>
    </row>
    <row r="421" spans="1:26" ht="14.25" customHeight="1" x14ac:dyDescent="0.3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19"/>
      <c r="U421" s="19"/>
      <c r="V421" s="19"/>
      <c r="W421" s="19"/>
      <c r="X421" s="19"/>
      <c r="Y421" s="19"/>
      <c r="Z421" s="19"/>
    </row>
    <row r="422" spans="1:26" ht="14.25" customHeight="1" x14ac:dyDescent="0.3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19"/>
      <c r="U422" s="19"/>
      <c r="V422" s="19"/>
      <c r="W422" s="19"/>
      <c r="X422" s="19"/>
      <c r="Y422" s="19"/>
      <c r="Z422" s="19"/>
    </row>
    <row r="423" spans="1:26" ht="14.25" customHeight="1" x14ac:dyDescent="0.3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19"/>
      <c r="U423" s="19"/>
      <c r="V423" s="19"/>
      <c r="W423" s="19"/>
      <c r="X423" s="19"/>
      <c r="Y423" s="19"/>
      <c r="Z423" s="19"/>
    </row>
    <row r="424" spans="1:26" ht="14.25" customHeight="1" x14ac:dyDescent="0.3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19"/>
      <c r="U424" s="19"/>
      <c r="V424" s="19"/>
      <c r="W424" s="19"/>
      <c r="X424" s="19"/>
      <c r="Y424" s="19"/>
      <c r="Z424" s="19"/>
    </row>
    <row r="425" spans="1:26" ht="14.25" customHeight="1" x14ac:dyDescent="0.3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19"/>
      <c r="U425" s="19"/>
      <c r="V425" s="19"/>
      <c r="W425" s="19"/>
      <c r="X425" s="19"/>
      <c r="Y425" s="19"/>
      <c r="Z425" s="19"/>
    </row>
    <row r="426" spans="1:26" ht="14.25" customHeight="1" x14ac:dyDescent="0.3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19"/>
      <c r="U426" s="19"/>
      <c r="V426" s="19"/>
      <c r="W426" s="19"/>
      <c r="X426" s="19"/>
      <c r="Y426" s="19"/>
      <c r="Z426" s="19"/>
    </row>
    <row r="427" spans="1:26" ht="14.25" customHeight="1" x14ac:dyDescent="0.3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19"/>
      <c r="U427" s="19"/>
      <c r="V427" s="19"/>
      <c r="W427" s="19"/>
      <c r="X427" s="19"/>
      <c r="Y427" s="19"/>
      <c r="Z427" s="19"/>
    </row>
    <row r="428" spans="1:26" ht="14.25" customHeight="1" x14ac:dyDescent="0.3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19"/>
      <c r="U428" s="19"/>
      <c r="V428" s="19"/>
      <c r="W428" s="19"/>
      <c r="X428" s="19"/>
      <c r="Y428" s="19"/>
      <c r="Z428" s="19"/>
    </row>
    <row r="429" spans="1:26" ht="14.25" customHeight="1" x14ac:dyDescent="0.3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19"/>
      <c r="U429" s="19"/>
      <c r="V429" s="19"/>
      <c r="W429" s="19"/>
      <c r="X429" s="19"/>
      <c r="Y429" s="19"/>
      <c r="Z429" s="19"/>
    </row>
    <row r="430" spans="1:26" ht="14.25" customHeight="1" x14ac:dyDescent="0.3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19"/>
      <c r="U430" s="19"/>
      <c r="V430" s="19"/>
      <c r="W430" s="19"/>
      <c r="X430" s="19"/>
      <c r="Y430" s="19"/>
      <c r="Z430" s="19"/>
    </row>
    <row r="431" spans="1:26" ht="14.25" customHeight="1" x14ac:dyDescent="0.3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19"/>
      <c r="U431" s="19"/>
      <c r="V431" s="19"/>
      <c r="W431" s="19"/>
      <c r="X431" s="19"/>
      <c r="Y431" s="19"/>
      <c r="Z431" s="19"/>
    </row>
    <row r="432" spans="1:26" ht="14.25" customHeight="1" x14ac:dyDescent="0.3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19"/>
      <c r="U432" s="19"/>
      <c r="V432" s="19"/>
      <c r="W432" s="19"/>
      <c r="X432" s="19"/>
      <c r="Y432" s="19"/>
      <c r="Z432" s="19"/>
    </row>
    <row r="433" spans="1:26" ht="14.25" customHeight="1" x14ac:dyDescent="0.3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19"/>
      <c r="U433" s="19"/>
      <c r="V433" s="19"/>
      <c r="W433" s="19"/>
      <c r="X433" s="19"/>
      <c r="Y433" s="19"/>
      <c r="Z433" s="19"/>
    </row>
    <row r="434" spans="1:26" ht="14.25" customHeight="1" x14ac:dyDescent="0.3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19"/>
      <c r="U434" s="19"/>
      <c r="V434" s="19"/>
      <c r="W434" s="19"/>
      <c r="X434" s="19"/>
      <c r="Y434" s="19"/>
      <c r="Z434" s="19"/>
    </row>
    <row r="435" spans="1:26" ht="14.25" customHeight="1" x14ac:dyDescent="0.3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19"/>
      <c r="U435" s="19"/>
      <c r="V435" s="19"/>
      <c r="W435" s="19"/>
      <c r="X435" s="19"/>
      <c r="Y435" s="19"/>
      <c r="Z435" s="19"/>
    </row>
    <row r="436" spans="1:26" ht="14.25" customHeight="1" x14ac:dyDescent="0.3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19"/>
      <c r="U436" s="19"/>
      <c r="V436" s="19"/>
      <c r="W436" s="19"/>
      <c r="X436" s="19"/>
      <c r="Y436" s="19"/>
      <c r="Z436" s="19"/>
    </row>
    <row r="437" spans="1:26" ht="14.25" customHeight="1" x14ac:dyDescent="0.3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19"/>
      <c r="U437" s="19"/>
      <c r="V437" s="19"/>
      <c r="W437" s="19"/>
      <c r="X437" s="19"/>
      <c r="Y437" s="19"/>
      <c r="Z437" s="19"/>
    </row>
    <row r="438" spans="1:26" ht="14.25" customHeight="1" x14ac:dyDescent="0.3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19"/>
      <c r="U438" s="19"/>
      <c r="V438" s="19"/>
      <c r="W438" s="19"/>
      <c r="X438" s="19"/>
      <c r="Y438" s="19"/>
      <c r="Z438" s="19"/>
    </row>
    <row r="439" spans="1:26" ht="14.25" customHeight="1" x14ac:dyDescent="0.3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19"/>
      <c r="U439" s="19"/>
      <c r="V439" s="19"/>
      <c r="W439" s="19"/>
      <c r="X439" s="19"/>
      <c r="Y439" s="19"/>
      <c r="Z439" s="19"/>
    </row>
    <row r="440" spans="1:26" ht="14.25" customHeight="1" x14ac:dyDescent="0.3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19"/>
      <c r="U440" s="19"/>
      <c r="V440" s="19"/>
      <c r="W440" s="19"/>
      <c r="X440" s="19"/>
      <c r="Y440" s="19"/>
      <c r="Z440" s="19"/>
    </row>
    <row r="441" spans="1:26" ht="14.25" customHeight="1" x14ac:dyDescent="0.3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19"/>
      <c r="U441" s="19"/>
      <c r="V441" s="19"/>
      <c r="W441" s="19"/>
      <c r="X441" s="19"/>
      <c r="Y441" s="19"/>
      <c r="Z441" s="19"/>
    </row>
    <row r="442" spans="1:26" ht="14.25" customHeight="1" x14ac:dyDescent="0.3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19"/>
      <c r="U442" s="19"/>
      <c r="V442" s="19"/>
      <c r="W442" s="19"/>
      <c r="X442" s="19"/>
      <c r="Y442" s="19"/>
      <c r="Z442" s="19"/>
    </row>
    <row r="443" spans="1:26" ht="14.25" customHeight="1" x14ac:dyDescent="0.3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19"/>
      <c r="U443" s="19"/>
      <c r="V443" s="19"/>
      <c r="W443" s="19"/>
      <c r="X443" s="19"/>
      <c r="Y443" s="19"/>
      <c r="Z443" s="19"/>
    </row>
    <row r="444" spans="1:26" ht="14.25" customHeight="1" x14ac:dyDescent="0.3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19"/>
      <c r="U444" s="19"/>
      <c r="V444" s="19"/>
      <c r="W444" s="19"/>
      <c r="X444" s="19"/>
      <c r="Y444" s="19"/>
      <c r="Z444" s="19"/>
    </row>
    <row r="445" spans="1:26" ht="14.25" customHeight="1" x14ac:dyDescent="0.3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19"/>
      <c r="U445" s="19"/>
      <c r="V445" s="19"/>
      <c r="W445" s="19"/>
      <c r="X445" s="19"/>
      <c r="Y445" s="19"/>
      <c r="Z445" s="19"/>
    </row>
    <row r="446" spans="1:26" ht="14.25" customHeight="1" x14ac:dyDescent="0.3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19"/>
      <c r="U446" s="19"/>
      <c r="V446" s="19"/>
      <c r="W446" s="19"/>
      <c r="X446" s="19"/>
      <c r="Y446" s="19"/>
      <c r="Z446" s="19"/>
    </row>
    <row r="447" spans="1:26" ht="14.25" customHeight="1" x14ac:dyDescent="0.3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19"/>
      <c r="U447" s="19"/>
      <c r="V447" s="19"/>
      <c r="W447" s="19"/>
      <c r="X447" s="19"/>
      <c r="Y447" s="19"/>
      <c r="Z447" s="19"/>
    </row>
    <row r="448" spans="1:26" ht="14.25" customHeight="1" x14ac:dyDescent="0.3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19"/>
      <c r="U448" s="19"/>
      <c r="V448" s="19"/>
      <c r="W448" s="19"/>
      <c r="X448" s="19"/>
      <c r="Y448" s="19"/>
      <c r="Z448" s="19"/>
    </row>
    <row r="449" spans="1:26" ht="14.25" customHeight="1" x14ac:dyDescent="0.3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19"/>
      <c r="U449" s="19"/>
      <c r="V449" s="19"/>
      <c r="W449" s="19"/>
      <c r="X449" s="19"/>
      <c r="Y449" s="19"/>
      <c r="Z449" s="19"/>
    </row>
    <row r="450" spans="1:26" ht="14.25" customHeight="1" x14ac:dyDescent="0.3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19"/>
      <c r="U450" s="19"/>
      <c r="V450" s="19"/>
      <c r="W450" s="19"/>
      <c r="X450" s="19"/>
      <c r="Y450" s="19"/>
      <c r="Z450" s="19"/>
    </row>
    <row r="451" spans="1:26" ht="14.25" customHeight="1" x14ac:dyDescent="0.3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19"/>
      <c r="U451" s="19"/>
      <c r="V451" s="19"/>
      <c r="W451" s="19"/>
      <c r="X451" s="19"/>
      <c r="Y451" s="19"/>
      <c r="Z451" s="19"/>
    </row>
    <row r="452" spans="1:26" ht="14.25" customHeight="1" x14ac:dyDescent="0.3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19"/>
      <c r="U452" s="19"/>
      <c r="V452" s="19"/>
      <c r="W452" s="19"/>
      <c r="X452" s="19"/>
      <c r="Y452" s="19"/>
      <c r="Z452" s="19"/>
    </row>
    <row r="453" spans="1:26" ht="14.25" customHeight="1" x14ac:dyDescent="0.3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19"/>
      <c r="U453" s="19"/>
      <c r="V453" s="19"/>
      <c r="W453" s="19"/>
      <c r="X453" s="19"/>
      <c r="Y453" s="19"/>
      <c r="Z453" s="19"/>
    </row>
    <row r="454" spans="1:26" ht="14.25" customHeight="1" x14ac:dyDescent="0.3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19"/>
      <c r="U454" s="19"/>
      <c r="V454" s="19"/>
      <c r="W454" s="19"/>
      <c r="X454" s="19"/>
      <c r="Y454" s="19"/>
      <c r="Z454" s="19"/>
    </row>
    <row r="455" spans="1:26" ht="14.25" customHeight="1" x14ac:dyDescent="0.3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19"/>
      <c r="U455" s="19"/>
      <c r="V455" s="19"/>
      <c r="W455" s="19"/>
      <c r="X455" s="19"/>
      <c r="Y455" s="19"/>
      <c r="Z455" s="19"/>
    </row>
    <row r="456" spans="1:26" ht="14.25" customHeight="1" x14ac:dyDescent="0.3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19"/>
      <c r="U456" s="19"/>
      <c r="V456" s="19"/>
      <c r="W456" s="19"/>
      <c r="X456" s="19"/>
      <c r="Y456" s="19"/>
      <c r="Z456" s="19"/>
    </row>
    <row r="457" spans="1:26" ht="14.25" customHeight="1" x14ac:dyDescent="0.3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19"/>
      <c r="U457" s="19"/>
      <c r="V457" s="19"/>
      <c r="W457" s="19"/>
      <c r="X457" s="19"/>
      <c r="Y457" s="19"/>
      <c r="Z457" s="19"/>
    </row>
    <row r="458" spans="1:26" ht="14.25" customHeight="1" x14ac:dyDescent="0.3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19"/>
      <c r="U458" s="19"/>
      <c r="V458" s="19"/>
      <c r="W458" s="19"/>
      <c r="X458" s="19"/>
      <c r="Y458" s="19"/>
      <c r="Z458" s="19"/>
    </row>
    <row r="459" spans="1:26" ht="14.25" customHeight="1" x14ac:dyDescent="0.3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19"/>
      <c r="U459" s="19"/>
      <c r="V459" s="19"/>
      <c r="W459" s="19"/>
      <c r="X459" s="19"/>
      <c r="Y459" s="19"/>
      <c r="Z459" s="19"/>
    </row>
    <row r="460" spans="1:26" ht="14.25" customHeight="1" x14ac:dyDescent="0.3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19"/>
      <c r="U460" s="19"/>
      <c r="V460" s="19"/>
      <c r="W460" s="19"/>
      <c r="X460" s="19"/>
      <c r="Y460" s="19"/>
      <c r="Z460" s="19"/>
    </row>
    <row r="461" spans="1:26" ht="14.25" customHeight="1" x14ac:dyDescent="0.3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19"/>
      <c r="U461" s="19"/>
      <c r="V461" s="19"/>
      <c r="W461" s="19"/>
      <c r="X461" s="19"/>
      <c r="Y461" s="19"/>
      <c r="Z461" s="19"/>
    </row>
    <row r="462" spans="1:26" ht="14.25" customHeight="1" x14ac:dyDescent="0.3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19"/>
      <c r="U462" s="19"/>
      <c r="V462" s="19"/>
      <c r="W462" s="19"/>
      <c r="X462" s="19"/>
      <c r="Y462" s="19"/>
      <c r="Z462" s="19"/>
    </row>
    <row r="463" spans="1:26" ht="14.25" customHeight="1" x14ac:dyDescent="0.3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19"/>
      <c r="U463" s="19"/>
      <c r="V463" s="19"/>
      <c r="W463" s="19"/>
      <c r="X463" s="19"/>
      <c r="Y463" s="19"/>
      <c r="Z463" s="19"/>
    </row>
    <row r="464" spans="1:26" ht="14.25" customHeight="1" x14ac:dyDescent="0.3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19"/>
      <c r="U464" s="19"/>
      <c r="V464" s="19"/>
      <c r="W464" s="19"/>
      <c r="X464" s="19"/>
      <c r="Y464" s="19"/>
      <c r="Z464" s="19"/>
    </row>
    <row r="465" spans="1:26" ht="14.25" customHeight="1" x14ac:dyDescent="0.3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19"/>
      <c r="U465" s="19"/>
      <c r="V465" s="19"/>
      <c r="W465" s="19"/>
      <c r="X465" s="19"/>
      <c r="Y465" s="19"/>
      <c r="Z465" s="19"/>
    </row>
    <row r="466" spans="1:26" ht="14.25" customHeight="1" x14ac:dyDescent="0.3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19"/>
      <c r="U466" s="19"/>
      <c r="V466" s="19"/>
      <c r="W466" s="19"/>
      <c r="X466" s="19"/>
      <c r="Y466" s="19"/>
      <c r="Z466" s="19"/>
    </row>
    <row r="467" spans="1:26" ht="14.25" customHeight="1" x14ac:dyDescent="0.3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19"/>
      <c r="U467" s="19"/>
      <c r="V467" s="19"/>
      <c r="W467" s="19"/>
      <c r="X467" s="19"/>
      <c r="Y467" s="19"/>
      <c r="Z467" s="19"/>
    </row>
    <row r="468" spans="1:26" ht="14.25" customHeight="1" x14ac:dyDescent="0.3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19"/>
      <c r="U468" s="19"/>
      <c r="V468" s="19"/>
      <c r="W468" s="19"/>
      <c r="X468" s="19"/>
      <c r="Y468" s="19"/>
      <c r="Z468" s="19"/>
    </row>
    <row r="469" spans="1:26" ht="14.25" customHeight="1" x14ac:dyDescent="0.3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19"/>
      <c r="U469" s="19"/>
      <c r="V469" s="19"/>
      <c r="W469" s="19"/>
      <c r="X469" s="19"/>
      <c r="Y469" s="19"/>
      <c r="Z469" s="19"/>
    </row>
    <row r="470" spans="1:26" ht="14.25" customHeight="1" x14ac:dyDescent="0.3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19"/>
      <c r="U470" s="19"/>
      <c r="V470" s="19"/>
      <c r="W470" s="19"/>
      <c r="X470" s="19"/>
      <c r="Y470" s="19"/>
      <c r="Z470" s="19"/>
    </row>
    <row r="471" spans="1:26" ht="14.25" customHeight="1" x14ac:dyDescent="0.3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19"/>
      <c r="U471" s="19"/>
      <c r="V471" s="19"/>
      <c r="W471" s="19"/>
      <c r="X471" s="19"/>
      <c r="Y471" s="19"/>
      <c r="Z471" s="19"/>
    </row>
    <row r="472" spans="1:26" ht="14.25" customHeight="1" x14ac:dyDescent="0.3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19"/>
      <c r="U472" s="19"/>
      <c r="V472" s="19"/>
      <c r="W472" s="19"/>
      <c r="X472" s="19"/>
      <c r="Y472" s="19"/>
      <c r="Z472" s="19"/>
    </row>
    <row r="473" spans="1:26" ht="14.25" customHeight="1" x14ac:dyDescent="0.3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19"/>
      <c r="U473" s="19"/>
      <c r="V473" s="19"/>
      <c r="W473" s="19"/>
      <c r="X473" s="19"/>
      <c r="Y473" s="19"/>
      <c r="Z473" s="19"/>
    </row>
    <row r="474" spans="1:26" ht="14.25" customHeight="1" x14ac:dyDescent="0.3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19"/>
      <c r="U474" s="19"/>
      <c r="V474" s="19"/>
      <c r="W474" s="19"/>
      <c r="X474" s="19"/>
      <c r="Y474" s="19"/>
      <c r="Z474" s="19"/>
    </row>
    <row r="475" spans="1:26" ht="14.25" customHeight="1" x14ac:dyDescent="0.3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19"/>
      <c r="U475" s="19"/>
      <c r="V475" s="19"/>
      <c r="W475" s="19"/>
      <c r="X475" s="19"/>
      <c r="Y475" s="19"/>
      <c r="Z475" s="19"/>
    </row>
    <row r="476" spans="1:26" ht="14.25" customHeight="1" x14ac:dyDescent="0.3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19"/>
      <c r="U476" s="19"/>
      <c r="V476" s="19"/>
      <c r="W476" s="19"/>
      <c r="X476" s="19"/>
      <c r="Y476" s="19"/>
      <c r="Z476" s="19"/>
    </row>
    <row r="477" spans="1:26" ht="14.25" customHeight="1" x14ac:dyDescent="0.3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19"/>
      <c r="U477" s="19"/>
      <c r="V477" s="19"/>
      <c r="W477" s="19"/>
      <c r="X477" s="19"/>
      <c r="Y477" s="19"/>
      <c r="Z477" s="19"/>
    </row>
    <row r="478" spans="1:26" ht="14.25" customHeight="1" x14ac:dyDescent="0.3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19"/>
      <c r="U478" s="19"/>
      <c r="V478" s="19"/>
      <c r="W478" s="19"/>
      <c r="X478" s="19"/>
      <c r="Y478" s="19"/>
      <c r="Z478" s="19"/>
    </row>
    <row r="479" spans="1:26" ht="14.25" customHeight="1" x14ac:dyDescent="0.3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19"/>
      <c r="U479" s="19"/>
      <c r="V479" s="19"/>
      <c r="W479" s="19"/>
      <c r="X479" s="19"/>
      <c r="Y479" s="19"/>
      <c r="Z479" s="19"/>
    </row>
    <row r="480" spans="1:26" ht="14.25" customHeight="1" x14ac:dyDescent="0.3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19"/>
      <c r="U480" s="19"/>
      <c r="V480" s="19"/>
      <c r="W480" s="19"/>
      <c r="X480" s="19"/>
      <c r="Y480" s="19"/>
      <c r="Z480" s="19"/>
    </row>
    <row r="481" spans="1:26" ht="14.25" customHeight="1" x14ac:dyDescent="0.3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19"/>
      <c r="U481" s="19"/>
      <c r="V481" s="19"/>
      <c r="W481" s="19"/>
      <c r="X481" s="19"/>
      <c r="Y481" s="19"/>
      <c r="Z481" s="19"/>
    </row>
    <row r="482" spans="1:26" ht="14.25" customHeight="1" x14ac:dyDescent="0.3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19"/>
      <c r="U482" s="19"/>
      <c r="V482" s="19"/>
      <c r="W482" s="19"/>
      <c r="X482" s="19"/>
      <c r="Y482" s="19"/>
      <c r="Z482" s="19"/>
    </row>
    <row r="483" spans="1:26" ht="14.25" customHeight="1" x14ac:dyDescent="0.3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19"/>
      <c r="U483" s="19"/>
      <c r="V483" s="19"/>
      <c r="W483" s="19"/>
      <c r="X483" s="19"/>
      <c r="Y483" s="19"/>
      <c r="Z483" s="19"/>
    </row>
    <row r="484" spans="1:26" ht="14.25" customHeight="1" x14ac:dyDescent="0.3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19"/>
      <c r="U484" s="19"/>
      <c r="V484" s="19"/>
      <c r="W484" s="19"/>
      <c r="X484" s="19"/>
      <c r="Y484" s="19"/>
      <c r="Z484" s="19"/>
    </row>
    <row r="485" spans="1:26" ht="14.25" customHeight="1" x14ac:dyDescent="0.3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19"/>
      <c r="U485" s="19"/>
      <c r="V485" s="19"/>
      <c r="W485" s="19"/>
      <c r="X485" s="19"/>
      <c r="Y485" s="19"/>
      <c r="Z485" s="19"/>
    </row>
    <row r="486" spans="1:26" ht="14.25" customHeight="1" x14ac:dyDescent="0.3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19"/>
      <c r="U486" s="19"/>
      <c r="V486" s="19"/>
      <c r="W486" s="19"/>
      <c r="X486" s="19"/>
      <c r="Y486" s="19"/>
      <c r="Z486" s="19"/>
    </row>
    <row r="487" spans="1:26" ht="14.25" customHeight="1" x14ac:dyDescent="0.3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19"/>
      <c r="U487" s="19"/>
      <c r="V487" s="19"/>
      <c r="W487" s="19"/>
      <c r="X487" s="19"/>
      <c r="Y487" s="19"/>
      <c r="Z487" s="19"/>
    </row>
    <row r="488" spans="1:26" ht="14.25" customHeight="1" x14ac:dyDescent="0.3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19"/>
      <c r="U488" s="19"/>
      <c r="V488" s="19"/>
      <c r="W488" s="19"/>
      <c r="X488" s="19"/>
      <c r="Y488" s="19"/>
      <c r="Z488" s="19"/>
    </row>
    <row r="489" spans="1:26" ht="14.25" customHeight="1" x14ac:dyDescent="0.3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19"/>
      <c r="U489" s="19"/>
      <c r="V489" s="19"/>
      <c r="W489" s="19"/>
      <c r="X489" s="19"/>
      <c r="Y489" s="19"/>
      <c r="Z489" s="19"/>
    </row>
    <row r="490" spans="1:26" ht="14.25" customHeight="1" x14ac:dyDescent="0.3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19"/>
      <c r="U490" s="19"/>
      <c r="V490" s="19"/>
      <c r="W490" s="19"/>
      <c r="X490" s="19"/>
      <c r="Y490" s="19"/>
      <c r="Z490" s="19"/>
    </row>
    <row r="491" spans="1:26" ht="14.25" customHeight="1" x14ac:dyDescent="0.3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19"/>
      <c r="U491" s="19"/>
      <c r="V491" s="19"/>
      <c r="W491" s="19"/>
      <c r="X491" s="19"/>
      <c r="Y491" s="19"/>
      <c r="Z491" s="19"/>
    </row>
    <row r="492" spans="1:26" ht="14.25" customHeight="1" x14ac:dyDescent="0.3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19"/>
      <c r="U492" s="19"/>
      <c r="V492" s="19"/>
      <c r="W492" s="19"/>
      <c r="X492" s="19"/>
      <c r="Y492" s="19"/>
      <c r="Z492" s="19"/>
    </row>
    <row r="493" spans="1:26" ht="14.25" customHeight="1" x14ac:dyDescent="0.3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19"/>
      <c r="U493" s="19"/>
      <c r="V493" s="19"/>
      <c r="W493" s="19"/>
      <c r="X493" s="19"/>
      <c r="Y493" s="19"/>
      <c r="Z493" s="19"/>
    </row>
    <row r="494" spans="1:26" ht="14.25" customHeight="1" x14ac:dyDescent="0.3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19"/>
      <c r="U494" s="19"/>
      <c r="V494" s="19"/>
      <c r="W494" s="19"/>
      <c r="X494" s="19"/>
      <c r="Y494" s="19"/>
      <c r="Z494" s="19"/>
    </row>
    <row r="495" spans="1:26" ht="14.25" customHeight="1" x14ac:dyDescent="0.3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19"/>
      <c r="U495" s="19"/>
      <c r="V495" s="19"/>
      <c r="W495" s="19"/>
      <c r="X495" s="19"/>
      <c r="Y495" s="19"/>
      <c r="Z495" s="19"/>
    </row>
    <row r="496" spans="1:26" ht="14.25" customHeight="1" x14ac:dyDescent="0.3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19"/>
      <c r="U496" s="19"/>
      <c r="V496" s="19"/>
      <c r="W496" s="19"/>
      <c r="X496" s="19"/>
      <c r="Y496" s="19"/>
      <c r="Z496" s="19"/>
    </row>
    <row r="497" spans="1:26" ht="14.25" customHeight="1" x14ac:dyDescent="0.3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19"/>
      <c r="U497" s="19"/>
      <c r="V497" s="19"/>
      <c r="W497" s="19"/>
      <c r="X497" s="19"/>
      <c r="Y497" s="19"/>
      <c r="Z497" s="19"/>
    </row>
    <row r="498" spans="1:26" ht="14.25" customHeight="1" x14ac:dyDescent="0.3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19"/>
      <c r="U498" s="19"/>
      <c r="V498" s="19"/>
      <c r="W498" s="19"/>
      <c r="X498" s="19"/>
      <c r="Y498" s="19"/>
      <c r="Z498" s="19"/>
    </row>
    <row r="499" spans="1:26" ht="14.25" customHeight="1" x14ac:dyDescent="0.3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19"/>
      <c r="U499" s="19"/>
      <c r="V499" s="19"/>
      <c r="W499" s="19"/>
      <c r="X499" s="19"/>
      <c r="Y499" s="19"/>
      <c r="Z499" s="19"/>
    </row>
    <row r="500" spans="1:26" ht="14.25" customHeight="1" x14ac:dyDescent="0.3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19"/>
      <c r="U500" s="19"/>
      <c r="V500" s="19"/>
      <c r="W500" s="19"/>
      <c r="X500" s="19"/>
      <c r="Y500" s="19"/>
      <c r="Z500" s="19"/>
    </row>
    <row r="501" spans="1:26" ht="14.25" customHeight="1" x14ac:dyDescent="0.3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19"/>
      <c r="U501" s="19"/>
      <c r="V501" s="19"/>
      <c r="W501" s="19"/>
      <c r="X501" s="19"/>
      <c r="Y501" s="19"/>
      <c r="Z501" s="19"/>
    </row>
    <row r="502" spans="1:26" ht="14.25" customHeight="1" x14ac:dyDescent="0.3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19"/>
      <c r="U502" s="19"/>
      <c r="V502" s="19"/>
      <c r="W502" s="19"/>
      <c r="X502" s="19"/>
      <c r="Y502" s="19"/>
      <c r="Z502" s="19"/>
    </row>
    <row r="503" spans="1:26" ht="14.25" customHeight="1" x14ac:dyDescent="0.3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19"/>
      <c r="U503" s="19"/>
      <c r="V503" s="19"/>
      <c r="W503" s="19"/>
      <c r="X503" s="19"/>
      <c r="Y503" s="19"/>
      <c r="Z503" s="19"/>
    </row>
    <row r="504" spans="1:26" ht="14.25" customHeight="1" x14ac:dyDescent="0.3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19"/>
      <c r="U504" s="19"/>
      <c r="V504" s="19"/>
      <c r="W504" s="19"/>
      <c r="X504" s="19"/>
      <c r="Y504" s="19"/>
      <c r="Z504" s="19"/>
    </row>
    <row r="505" spans="1:26" ht="14.25" customHeight="1" x14ac:dyDescent="0.3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19"/>
      <c r="U505" s="19"/>
      <c r="V505" s="19"/>
      <c r="W505" s="19"/>
      <c r="X505" s="19"/>
      <c r="Y505" s="19"/>
      <c r="Z505" s="19"/>
    </row>
    <row r="506" spans="1:26" ht="14.25" customHeight="1" x14ac:dyDescent="0.3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19"/>
      <c r="U506" s="19"/>
      <c r="V506" s="19"/>
      <c r="W506" s="19"/>
      <c r="X506" s="19"/>
      <c r="Y506" s="19"/>
      <c r="Z506" s="19"/>
    </row>
    <row r="507" spans="1:26" ht="14.25" customHeight="1" x14ac:dyDescent="0.3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19"/>
      <c r="U507" s="19"/>
      <c r="V507" s="19"/>
      <c r="W507" s="19"/>
      <c r="X507" s="19"/>
      <c r="Y507" s="19"/>
      <c r="Z507" s="19"/>
    </row>
    <row r="508" spans="1:26" ht="14.25" customHeight="1" x14ac:dyDescent="0.3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19"/>
      <c r="U508" s="19"/>
      <c r="V508" s="19"/>
      <c r="W508" s="19"/>
      <c r="X508" s="19"/>
      <c r="Y508" s="19"/>
      <c r="Z508" s="19"/>
    </row>
    <row r="509" spans="1:26" ht="14.25" customHeight="1" x14ac:dyDescent="0.3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19"/>
      <c r="U509" s="19"/>
      <c r="V509" s="19"/>
      <c r="W509" s="19"/>
      <c r="X509" s="19"/>
      <c r="Y509" s="19"/>
      <c r="Z509" s="19"/>
    </row>
    <row r="510" spans="1:26" ht="14.25" customHeight="1" x14ac:dyDescent="0.3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19"/>
      <c r="U510" s="19"/>
      <c r="V510" s="19"/>
      <c r="W510" s="19"/>
      <c r="X510" s="19"/>
      <c r="Y510" s="19"/>
      <c r="Z510" s="19"/>
    </row>
    <row r="511" spans="1:26" ht="14.25" customHeight="1" x14ac:dyDescent="0.3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19"/>
      <c r="U511" s="19"/>
      <c r="V511" s="19"/>
      <c r="W511" s="19"/>
      <c r="X511" s="19"/>
      <c r="Y511" s="19"/>
      <c r="Z511" s="19"/>
    </row>
    <row r="512" spans="1:26" ht="14.25" customHeight="1" x14ac:dyDescent="0.3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19"/>
      <c r="U512" s="19"/>
      <c r="V512" s="19"/>
      <c r="W512" s="19"/>
      <c r="X512" s="19"/>
      <c r="Y512" s="19"/>
      <c r="Z512" s="19"/>
    </row>
    <row r="513" spans="1:26" ht="14.25" customHeight="1" x14ac:dyDescent="0.3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19"/>
      <c r="U513" s="19"/>
      <c r="V513" s="19"/>
      <c r="W513" s="19"/>
      <c r="X513" s="19"/>
      <c r="Y513" s="19"/>
      <c r="Z513" s="19"/>
    </row>
    <row r="514" spans="1:26" ht="14.25" customHeight="1" x14ac:dyDescent="0.3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19"/>
      <c r="U514" s="19"/>
      <c r="V514" s="19"/>
      <c r="W514" s="19"/>
      <c r="X514" s="19"/>
      <c r="Y514" s="19"/>
      <c r="Z514" s="19"/>
    </row>
    <row r="515" spans="1:26" ht="14.25" customHeight="1" x14ac:dyDescent="0.3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19"/>
      <c r="U515" s="19"/>
      <c r="V515" s="19"/>
      <c r="W515" s="19"/>
      <c r="X515" s="19"/>
      <c r="Y515" s="19"/>
      <c r="Z515" s="19"/>
    </row>
    <row r="516" spans="1:26" ht="14.25" customHeight="1" x14ac:dyDescent="0.3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19"/>
      <c r="U516" s="19"/>
      <c r="V516" s="19"/>
      <c r="W516" s="19"/>
      <c r="X516" s="19"/>
      <c r="Y516" s="19"/>
      <c r="Z516" s="19"/>
    </row>
    <row r="517" spans="1:26" ht="14.25" customHeight="1" x14ac:dyDescent="0.3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19"/>
      <c r="U517" s="19"/>
      <c r="V517" s="19"/>
      <c r="W517" s="19"/>
      <c r="X517" s="19"/>
      <c r="Y517" s="19"/>
      <c r="Z517" s="19"/>
    </row>
    <row r="518" spans="1:26" ht="14.25" customHeight="1" x14ac:dyDescent="0.3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19"/>
      <c r="U518" s="19"/>
      <c r="V518" s="19"/>
      <c r="W518" s="19"/>
      <c r="X518" s="19"/>
      <c r="Y518" s="19"/>
      <c r="Z518" s="19"/>
    </row>
    <row r="519" spans="1:26" ht="14.25" customHeight="1" x14ac:dyDescent="0.3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19"/>
      <c r="U519" s="19"/>
      <c r="V519" s="19"/>
      <c r="W519" s="19"/>
      <c r="X519" s="19"/>
      <c r="Y519" s="19"/>
      <c r="Z519" s="19"/>
    </row>
    <row r="520" spans="1:26" ht="14.25" customHeight="1" x14ac:dyDescent="0.3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19"/>
      <c r="U520" s="19"/>
      <c r="V520" s="19"/>
      <c r="W520" s="19"/>
      <c r="X520" s="19"/>
      <c r="Y520" s="19"/>
      <c r="Z520" s="19"/>
    </row>
    <row r="521" spans="1:26" ht="14.25" customHeight="1" x14ac:dyDescent="0.3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19"/>
      <c r="U521" s="19"/>
      <c r="V521" s="19"/>
      <c r="W521" s="19"/>
      <c r="X521" s="19"/>
      <c r="Y521" s="19"/>
      <c r="Z521" s="19"/>
    </row>
    <row r="522" spans="1:26" ht="14.25" customHeight="1" x14ac:dyDescent="0.3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19"/>
      <c r="U522" s="19"/>
      <c r="V522" s="19"/>
      <c r="W522" s="19"/>
      <c r="X522" s="19"/>
      <c r="Y522" s="19"/>
      <c r="Z522" s="19"/>
    </row>
    <row r="523" spans="1:26" ht="14.25" customHeight="1" x14ac:dyDescent="0.3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19"/>
      <c r="U523" s="19"/>
      <c r="V523" s="19"/>
      <c r="W523" s="19"/>
      <c r="X523" s="19"/>
      <c r="Y523" s="19"/>
      <c r="Z523" s="19"/>
    </row>
    <row r="524" spans="1:26" ht="14.25" customHeight="1" x14ac:dyDescent="0.3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19"/>
      <c r="U524" s="19"/>
      <c r="V524" s="19"/>
      <c r="W524" s="19"/>
      <c r="X524" s="19"/>
      <c r="Y524" s="19"/>
      <c r="Z524" s="19"/>
    </row>
    <row r="525" spans="1:26" ht="14.25" customHeight="1" x14ac:dyDescent="0.3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19"/>
      <c r="U525" s="19"/>
      <c r="V525" s="19"/>
      <c r="W525" s="19"/>
      <c r="X525" s="19"/>
      <c r="Y525" s="19"/>
      <c r="Z525" s="19"/>
    </row>
    <row r="526" spans="1:26" ht="14.25" customHeight="1" x14ac:dyDescent="0.3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19"/>
      <c r="U526" s="19"/>
      <c r="V526" s="19"/>
      <c r="W526" s="19"/>
      <c r="X526" s="19"/>
      <c r="Y526" s="19"/>
      <c r="Z526" s="19"/>
    </row>
    <row r="527" spans="1:26" ht="14.25" customHeight="1" x14ac:dyDescent="0.3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19"/>
      <c r="U527" s="19"/>
      <c r="V527" s="19"/>
      <c r="W527" s="19"/>
      <c r="X527" s="19"/>
      <c r="Y527" s="19"/>
      <c r="Z527" s="19"/>
    </row>
    <row r="528" spans="1:26" ht="14.25" customHeight="1" x14ac:dyDescent="0.3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19"/>
      <c r="U528" s="19"/>
      <c r="V528" s="19"/>
      <c r="W528" s="19"/>
      <c r="X528" s="19"/>
      <c r="Y528" s="19"/>
      <c r="Z528" s="19"/>
    </row>
    <row r="529" spans="1:26" ht="14.25" customHeight="1" x14ac:dyDescent="0.3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19"/>
      <c r="U529" s="19"/>
      <c r="V529" s="19"/>
      <c r="W529" s="19"/>
      <c r="X529" s="19"/>
      <c r="Y529" s="19"/>
      <c r="Z529" s="19"/>
    </row>
    <row r="530" spans="1:26" ht="14.25" customHeight="1" x14ac:dyDescent="0.3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19"/>
      <c r="U530" s="19"/>
      <c r="V530" s="19"/>
      <c r="W530" s="19"/>
      <c r="X530" s="19"/>
      <c r="Y530" s="19"/>
      <c r="Z530" s="19"/>
    </row>
    <row r="531" spans="1:26" ht="14.25" customHeight="1" x14ac:dyDescent="0.3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19"/>
      <c r="U531" s="19"/>
      <c r="V531" s="19"/>
      <c r="W531" s="19"/>
      <c r="X531" s="19"/>
      <c r="Y531" s="19"/>
      <c r="Z531" s="19"/>
    </row>
    <row r="532" spans="1:26" ht="14.25" customHeight="1" x14ac:dyDescent="0.3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19"/>
      <c r="U532" s="19"/>
      <c r="V532" s="19"/>
      <c r="W532" s="19"/>
      <c r="X532" s="19"/>
      <c r="Y532" s="19"/>
      <c r="Z532" s="19"/>
    </row>
    <row r="533" spans="1:26" ht="14.25" customHeight="1" x14ac:dyDescent="0.3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19"/>
      <c r="U533" s="19"/>
      <c r="V533" s="19"/>
      <c r="W533" s="19"/>
      <c r="X533" s="19"/>
      <c r="Y533" s="19"/>
      <c r="Z533" s="19"/>
    </row>
    <row r="534" spans="1:26" ht="14.25" customHeight="1" x14ac:dyDescent="0.3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19"/>
      <c r="U534" s="19"/>
      <c r="V534" s="19"/>
      <c r="W534" s="19"/>
      <c r="X534" s="19"/>
      <c r="Y534" s="19"/>
      <c r="Z534" s="19"/>
    </row>
    <row r="535" spans="1:26" ht="14.25" customHeight="1" x14ac:dyDescent="0.3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19"/>
      <c r="U535" s="19"/>
      <c r="V535" s="19"/>
      <c r="W535" s="19"/>
      <c r="X535" s="19"/>
      <c r="Y535" s="19"/>
      <c r="Z535" s="19"/>
    </row>
    <row r="536" spans="1:26" ht="14.25" customHeight="1" x14ac:dyDescent="0.3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19"/>
      <c r="U536" s="19"/>
      <c r="V536" s="19"/>
      <c r="W536" s="19"/>
      <c r="X536" s="19"/>
      <c r="Y536" s="19"/>
      <c r="Z536" s="19"/>
    </row>
    <row r="537" spans="1:26" ht="14.25" customHeight="1" x14ac:dyDescent="0.3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19"/>
      <c r="U537" s="19"/>
      <c r="V537" s="19"/>
      <c r="W537" s="19"/>
      <c r="X537" s="19"/>
      <c r="Y537" s="19"/>
      <c r="Z537" s="19"/>
    </row>
    <row r="538" spans="1:26" ht="14.25" customHeight="1" x14ac:dyDescent="0.3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19"/>
      <c r="U538" s="19"/>
      <c r="V538" s="19"/>
      <c r="W538" s="19"/>
      <c r="X538" s="19"/>
      <c r="Y538" s="19"/>
      <c r="Z538" s="19"/>
    </row>
    <row r="539" spans="1:26" ht="14.25" customHeight="1" x14ac:dyDescent="0.3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19"/>
      <c r="U539" s="19"/>
      <c r="V539" s="19"/>
      <c r="W539" s="19"/>
      <c r="X539" s="19"/>
      <c r="Y539" s="19"/>
      <c r="Z539" s="19"/>
    </row>
    <row r="540" spans="1:26" ht="14.25" customHeight="1" x14ac:dyDescent="0.3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19"/>
      <c r="U540" s="19"/>
      <c r="V540" s="19"/>
      <c r="W540" s="19"/>
      <c r="X540" s="19"/>
      <c r="Y540" s="19"/>
      <c r="Z540" s="19"/>
    </row>
    <row r="541" spans="1:26" ht="14.25" customHeight="1" x14ac:dyDescent="0.3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19"/>
      <c r="U541" s="19"/>
      <c r="V541" s="19"/>
      <c r="W541" s="19"/>
      <c r="X541" s="19"/>
      <c r="Y541" s="19"/>
      <c r="Z541" s="19"/>
    </row>
    <row r="542" spans="1:26" ht="14.25" customHeight="1" x14ac:dyDescent="0.3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19"/>
      <c r="U542" s="19"/>
      <c r="V542" s="19"/>
      <c r="W542" s="19"/>
      <c r="X542" s="19"/>
      <c r="Y542" s="19"/>
      <c r="Z542" s="19"/>
    </row>
    <row r="543" spans="1:26" ht="14.25" customHeight="1" x14ac:dyDescent="0.3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19"/>
      <c r="U543" s="19"/>
      <c r="V543" s="19"/>
      <c r="W543" s="19"/>
      <c r="X543" s="19"/>
      <c r="Y543" s="19"/>
      <c r="Z543" s="19"/>
    </row>
    <row r="544" spans="1:26" ht="14.25" customHeight="1" x14ac:dyDescent="0.3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19"/>
      <c r="U544" s="19"/>
      <c r="V544" s="19"/>
      <c r="W544" s="19"/>
      <c r="X544" s="19"/>
      <c r="Y544" s="19"/>
      <c r="Z544" s="19"/>
    </row>
    <row r="545" spans="1:26" ht="14.25" customHeight="1" x14ac:dyDescent="0.3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19"/>
      <c r="U545" s="19"/>
      <c r="V545" s="19"/>
      <c r="W545" s="19"/>
      <c r="X545" s="19"/>
      <c r="Y545" s="19"/>
      <c r="Z545" s="19"/>
    </row>
    <row r="546" spans="1:26" ht="14.25" customHeight="1" x14ac:dyDescent="0.3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19"/>
      <c r="U546" s="19"/>
      <c r="V546" s="19"/>
      <c r="W546" s="19"/>
      <c r="X546" s="19"/>
      <c r="Y546" s="19"/>
      <c r="Z546" s="19"/>
    </row>
    <row r="547" spans="1:26" ht="14.25" customHeight="1" x14ac:dyDescent="0.3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19"/>
      <c r="U547" s="19"/>
      <c r="V547" s="19"/>
      <c r="W547" s="19"/>
      <c r="X547" s="19"/>
      <c r="Y547" s="19"/>
      <c r="Z547" s="19"/>
    </row>
    <row r="548" spans="1:26" ht="14.25" customHeight="1" x14ac:dyDescent="0.3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19"/>
      <c r="U548" s="19"/>
      <c r="V548" s="19"/>
      <c r="W548" s="19"/>
      <c r="X548" s="19"/>
      <c r="Y548" s="19"/>
      <c r="Z548" s="19"/>
    </row>
    <row r="549" spans="1:26" ht="14.25" customHeight="1" x14ac:dyDescent="0.3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19"/>
      <c r="U549" s="19"/>
      <c r="V549" s="19"/>
      <c r="W549" s="19"/>
      <c r="X549" s="19"/>
      <c r="Y549" s="19"/>
      <c r="Z549" s="19"/>
    </row>
    <row r="550" spans="1:26" ht="14.25" customHeight="1" x14ac:dyDescent="0.3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19"/>
      <c r="U550" s="19"/>
      <c r="V550" s="19"/>
      <c r="W550" s="19"/>
      <c r="X550" s="19"/>
      <c r="Y550" s="19"/>
      <c r="Z550" s="19"/>
    </row>
    <row r="551" spans="1:26" ht="14.25" customHeight="1" x14ac:dyDescent="0.3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19"/>
      <c r="U551" s="19"/>
      <c r="V551" s="19"/>
      <c r="W551" s="19"/>
      <c r="X551" s="19"/>
      <c r="Y551" s="19"/>
      <c r="Z551" s="19"/>
    </row>
    <row r="552" spans="1:26" ht="14.25" customHeight="1" x14ac:dyDescent="0.3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19"/>
      <c r="U552" s="19"/>
      <c r="V552" s="19"/>
      <c r="W552" s="19"/>
      <c r="X552" s="19"/>
      <c r="Y552" s="19"/>
      <c r="Z552" s="19"/>
    </row>
    <row r="553" spans="1:26" ht="14.25" customHeight="1" x14ac:dyDescent="0.3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19"/>
      <c r="U553" s="19"/>
      <c r="V553" s="19"/>
      <c r="W553" s="19"/>
      <c r="X553" s="19"/>
      <c r="Y553" s="19"/>
      <c r="Z553" s="19"/>
    </row>
    <row r="554" spans="1:26" ht="14.25" customHeight="1" x14ac:dyDescent="0.3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19"/>
      <c r="U554" s="19"/>
      <c r="V554" s="19"/>
      <c r="W554" s="19"/>
      <c r="X554" s="19"/>
      <c r="Y554" s="19"/>
      <c r="Z554" s="19"/>
    </row>
    <row r="555" spans="1:26" ht="14.25" customHeight="1" x14ac:dyDescent="0.3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19"/>
      <c r="U555" s="19"/>
      <c r="V555" s="19"/>
      <c r="W555" s="19"/>
      <c r="X555" s="19"/>
      <c r="Y555" s="19"/>
      <c r="Z555" s="19"/>
    </row>
    <row r="556" spans="1:26" ht="14.25" customHeight="1" x14ac:dyDescent="0.3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19"/>
      <c r="U556" s="19"/>
      <c r="V556" s="19"/>
      <c r="W556" s="19"/>
      <c r="X556" s="19"/>
      <c r="Y556" s="19"/>
      <c r="Z556" s="19"/>
    </row>
    <row r="557" spans="1:26" ht="14.25" customHeight="1" x14ac:dyDescent="0.3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19"/>
      <c r="U557" s="19"/>
      <c r="V557" s="19"/>
      <c r="W557" s="19"/>
      <c r="X557" s="19"/>
      <c r="Y557" s="19"/>
      <c r="Z557" s="19"/>
    </row>
    <row r="558" spans="1:26" ht="14.25" customHeight="1" x14ac:dyDescent="0.3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19"/>
      <c r="U558" s="19"/>
      <c r="V558" s="19"/>
      <c r="W558" s="19"/>
      <c r="X558" s="19"/>
      <c r="Y558" s="19"/>
      <c r="Z558" s="19"/>
    </row>
    <row r="559" spans="1:26" ht="14.25" customHeight="1" x14ac:dyDescent="0.3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19"/>
      <c r="U559" s="19"/>
      <c r="V559" s="19"/>
      <c r="W559" s="19"/>
      <c r="X559" s="19"/>
      <c r="Y559" s="19"/>
      <c r="Z559" s="19"/>
    </row>
    <row r="560" spans="1:26" ht="14.25" customHeight="1" x14ac:dyDescent="0.3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19"/>
      <c r="U560" s="19"/>
      <c r="V560" s="19"/>
      <c r="W560" s="19"/>
      <c r="X560" s="19"/>
      <c r="Y560" s="19"/>
      <c r="Z560" s="19"/>
    </row>
    <row r="561" spans="1:26" ht="14.25" customHeight="1" x14ac:dyDescent="0.3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19"/>
      <c r="U561" s="19"/>
      <c r="V561" s="19"/>
      <c r="W561" s="19"/>
      <c r="X561" s="19"/>
      <c r="Y561" s="19"/>
      <c r="Z561" s="19"/>
    </row>
    <row r="562" spans="1:26" ht="14.25" customHeight="1" x14ac:dyDescent="0.3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19"/>
      <c r="U562" s="19"/>
      <c r="V562" s="19"/>
      <c r="W562" s="19"/>
      <c r="X562" s="19"/>
      <c r="Y562" s="19"/>
      <c r="Z562" s="19"/>
    </row>
    <row r="563" spans="1:26" ht="14.25" customHeight="1" x14ac:dyDescent="0.3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19"/>
      <c r="U563" s="19"/>
      <c r="V563" s="19"/>
      <c r="W563" s="19"/>
      <c r="X563" s="19"/>
      <c r="Y563" s="19"/>
      <c r="Z563" s="19"/>
    </row>
    <row r="564" spans="1:26" ht="14.25" customHeight="1" x14ac:dyDescent="0.3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19"/>
      <c r="U564" s="19"/>
      <c r="V564" s="19"/>
      <c r="W564" s="19"/>
      <c r="X564" s="19"/>
      <c r="Y564" s="19"/>
      <c r="Z564" s="19"/>
    </row>
    <row r="565" spans="1:26" ht="14.25" customHeight="1" x14ac:dyDescent="0.3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19"/>
      <c r="U565" s="19"/>
      <c r="V565" s="19"/>
      <c r="W565" s="19"/>
      <c r="X565" s="19"/>
      <c r="Y565" s="19"/>
      <c r="Z565" s="19"/>
    </row>
    <row r="566" spans="1:26" ht="14.25" customHeight="1" x14ac:dyDescent="0.3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19"/>
      <c r="U566" s="19"/>
      <c r="V566" s="19"/>
      <c r="W566" s="19"/>
      <c r="X566" s="19"/>
      <c r="Y566" s="19"/>
      <c r="Z566" s="19"/>
    </row>
    <row r="567" spans="1:26" ht="14.25" customHeight="1" x14ac:dyDescent="0.3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19"/>
      <c r="U567" s="19"/>
      <c r="V567" s="19"/>
      <c r="W567" s="19"/>
      <c r="X567" s="19"/>
      <c r="Y567" s="19"/>
      <c r="Z567" s="19"/>
    </row>
    <row r="568" spans="1:26" ht="14.25" customHeight="1" x14ac:dyDescent="0.3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19"/>
      <c r="U568" s="19"/>
      <c r="V568" s="19"/>
      <c r="W568" s="19"/>
      <c r="X568" s="19"/>
      <c r="Y568" s="19"/>
      <c r="Z568" s="19"/>
    </row>
    <row r="569" spans="1:26" ht="14.25" customHeight="1" x14ac:dyDescent="0.3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19"/>
      <c r="U569" s="19"/>
      <c r="V569" s="19"/>
      <c r="W569" s="19"/>
      <c r="X569" s="19"/>
      <c r="Y569" s="19"/>
      <c r="Z569" s="19"/>
    </row>
    <row r="570" spans="1:26" ht="14.25" customHeight="1" x14ac:dyDescent="0.3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19"/>
      <c r="U570" s="19"/>
      <c r="V570" s="19"/>
      <c r="W570" s="19"/>
      <c r="X570" s="19"/>
      <c r="Y570" s="19"/>
      <c r="Z570" s="19"/>
    </row>
    <row r="571" spans="1:26" ht="14.25" customHeight="1" x14ac:dyDescent="0.3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19"/>
      <c r="U571" s="19"/>
      <c r="V571" s="19"/>
      <c r="W571" s="19"/>
      <c r="X571" s="19"/>
      <c r="Y571" s="19"/>
      <c r="Z571" s="19"/>
    </row>
    <row r="572" spans="1:26" ht="14.25" customHeight="1" x14ac:dyDescent="0.3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19"/>
      <c r="U572" s="19"/>
      <c r="V572" s="19"/>
      <c r="W572" s="19"/>
      <c r="X572" s="19"/>
      <c r="Y572" s="19"/>
      <c r="Z572" s="19"/>
    </row>
    <row r="573" spans="1:26" ht="14.25" customHeight="1" x14ac:dyDescent="0.3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19"/>
      <c r="U573" s="19"/>
      <c r="V573" s="19"/>
      <c r="W573" s="19"/>
      <c r="X573" s="19"/>
      <c r="Y573" s="19"/>
      <c r="Z573" s="19"/>
    </row>
    <row r="574" spans="1:26" ht="14.25" customHeight="1" x14ac:dyDescent="0.3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19"/>
      <c r="U574" s="19"/>
      <c r="V574" s="19"/>
      <c r="W574" s="19"/>
      <c r="X574" s="19"/>
      <c r="Y574" s="19"/>
      <c r="Z574" s="19"/>
    </row>
    <row r="575" spans="1:26" ht="14.25" customHeight="1" x14ac:dyDescent="0.3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19"/>
      <c r="U575" s="19"/>
      <c r="V575" s="19"/>
      <c r="W575" s="19"/>
      <c r="X575" s="19"/>
      <c r="Y575" s="19"/>
      <c r="Z575" s="19"/>
    </row>
    <row r="576" spans="1:26" ht="14.25" customHeight="1" x14ac:dyDescent="0.3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19"/>
      <c r="U576" s="19"/>
      <c r="V576" s="19"/>
      <c r="W576" s="19"/>
      <c r="X576" s="19"/>
      <c r="Y576" s="19"/>
      <c r="Z576" s="19"/>
    </row>
    <row r="577" spans="1:26" ht="14.25" customHeight="1" x14ac:dyDescent="0.3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19"/>
      <c r="U577" s="19"/>
      <c r="V577" s="19"/>
      <c r="W577" s="19"/>
      <c r="X577" s="19"/>
      <c r="Y577" s="19"/>
      <c r="Z577" s="19"/>
    </row>
    <row r="578" spans="1:26" ht="14.25" customHeight="1" x14ac:dyDescent="0.3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19"/>
      <c r="U578" s="19"/>
      <c r="V578" s="19"/>
      <c r="W578" s="19"/>
      <c r="X578" s="19"/>
      <c r="Y578" s="19"/>
      <c r="Z578" s="19"/>
    </row>
    <row r="579" spans="1:26" ht="14.25" customHeight="1" x14ac:dyDescent="0.3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19"/>
      <c r="U579" s="19"/>
      <c r="V579" s="19"/>
      <c r="W579" s="19"/>
      <c r="X579" s="19"/>
      <c r="Y579" s="19"/>
      <c r="Z579" s="19"/>
    </row>
    <row r="580" spans="1:26" ht="14.25" customHeight="1" x14ac:dyDescent="0.3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19"/>
      <c r="U580" s="19"/>
      <c r="V580" s="19"/>
      <c r="W580" s="19"/>
      <c r="X580" s="19"/>
      <c r="Y580" s="19"/>
      <c r="Z580" s="19"/>
    </row>
    <row r="581" spans="1:26" ht="14.25" customHeight="1" x14ac:dyDescent="0.3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19"/>
      <c r="U581" s="19"/>
      <c r="V581" s="19"/>
      <c r="W581" s="19"/>
      <c r="X581" s="19"/>
      <c r="Y581" s="19"/>
      <c r="Z581" s="19"/>
    </row>
    <row r="582" spans="1:26" ht="14.25" customHeight="1" x14ac:dyDescent="0.3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19"/>
      <c r="U582" s="19"/>
      <c r="V582" s="19"/>
      <c r="W582" s="19"/>
      <c r="X582" s="19"/>
      <c r="Y582" s="19"/>
      <c r="Z582" s="19"/>
    </row>
    <row r="583" spans="1:26" ht="14.25" customHeight="1" x14ac:dyDescent="0.3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19"/>
      <c r="U583" s="19"/>
      <c r="V583" s="19"/>
      <c r="W583" s="19"/>
      <c r="X583" s="19"/>
      <c r="Y583" s="19"/>
      <c r="Z583" s="19"/>
    </row>
    <row r="584" spans="1:26" ht="14.25" customHeight="1" x14ac:dyDescent="0.3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19"/>
      <c r="U584" s="19"/>
      <c r="V584" s="19"/>
      <c r="W584" s="19"/>
      <c r="X584" s="19"/>
      <c r="Y584" s="19"/>
      <c r="Z584" s="19"/>
    </row>
    <row r="585" spans="1:26" ht="14.25" customHeight="1" x14ac:dyDescent="0.3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19"/>
      <c r="U585" s="19"/>
      <c r="V585" s="19"/>
      <c r="W585" s="19"/>
      <c r="X585" s="19"/>
      <c r="Y585" s="19"/>
      <c r="Z585" s="19"/>
    </row>
    <row r="586" spans="1:26" ht="14.25" customHeight="1" x14ac:dyDescent="0.3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19"/>
      <c r="U586" s="19"/>
      <c r="V586" s="19"/>
      <c r="W586" s="19"/>
      <c r="X586" s="19"/>
      <c r="Y586" s="19"/>
      <c r="Z586" s="19"/>
    </row>
    <row r="587" spans="1:26" ht="14.25" customHeight="1" x14ac:dyDescent="0.3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19"/>
      <c r="U587" s="19"/>
      <c r="V587" s="19"/>
      <c r="W587" s="19"/>
      <c r="X587" s="19"/>
      <c r="Y587" s="19"/>
      <c r="Z587" s="19"/>
    </row>
    <row r="588" spans="1:26" ht="14.25" customHeight="1" x14ac:dyDescent="0.3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19"/>
      <c r="U588" s="19"/>
      <c r="V588" s="19"/>
      <c r="W588" s="19"/>
      <c r="X588" s="19"/>
      <c r="Y588" s="19"/>
      <c r="Z588" s="19"/>
    </row>
    <row r="589" spans="1:26" ht="14.25" customHeight="1" x14ac:dyDescent="0.3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19"/>
      <c r="U589" s="19"/>
      <c r="V589" s="19"/>
      <c r="W589" s="19"/>
      <c r="X589" s="19"/>
      <c r="Y589" s="19"/>
      <c r="Z589" s="19"/>
    </row>
    <row r="590" spans="1:26" ht="14.25" customHeight="1" x14ac:dyDescent="0.3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19"/>
      <c r="U590" s="19"/>
      <c r="V590" s="19"/>
      <c r="W590" s="19"/>
      <c r="X590" s="19"/>
      <c r="Y590" s="19"/>
      <c r="Z590" s="19"/>
    </row>
    <row r="591" spans="1:26" ht="14.25" customHeight="1" x14ac:dyDescent="0.3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19"/>
      <c r="U591" s="19"/>
      <c r="V591" s="19"/>
      <c r="W591" s="19"/>
      <c r="X591" s="19"/>
      <c r="Y591" s="19"/>
      <c r="Z591" s="19"/>
    </row>
    <row r="592" spans="1:26" ht="14.25" customHeight="1" x14ac:dyDescent="0.3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19"/>
      <c r="U592" s="19"/>
      <c r="V592" s="19"/>
      <c r="W592" s="19"/>
      <c r="X592" s="19"/>
      <c r="Y592" s="19"/>
      <c r="Z592" s="19"/>
    </row>
    <row r="593" spans="1:26" ht="14.25" customHeight="1" x14ac:dyDescent="0.3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19"/>
      <c r="U593" s="19"/>
      <c r="V593" s="19"/>
      <c r="W593" s="19"/>
      <c r="X593" s="19"/>
      <c r="Y593" s="19"/>
      <c r="Z593" s="19"/>
    </row>
    <row r="594" spans="1:26" ht="14.25" customHeight="1" x14ac:dyDescent="0.3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19"/>
      <c r="U594" s="19"/>
      <c r="V594" s="19"/>
      <c r="W594" s="19"/>
      <c r="X594" s="19"/>
      <c r="Y594" s="19"/>
      <c r="Z594" s="19"/>
    </row>
    <row r="595" spans="1:26" ht="14.25" customHeight="1" x14ac:dyDescent="0.3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19"/>
      <c r="U595" s="19"/>
      <c r="V595" s="19"/>
      <c r="W595" s="19"/>
      <c r="X595" s="19"/>
      <c r="Y595" s="19"/>
      <c r="Z595" s="19"/>
    </row>
    <row r="596" spans="1:26" ht="14.25" customHeight="1" x14ac:dyDescent="0.3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19"/>
      <c r="U596" s="19"/>
      <c r="V596" s="19"/>
      <c r="W596" s="19"/>
      <c r="X596" s="19"/>
      <c r="Y596" s="19"/>
      <c r="Z596" s="19"/>
    </row>
    <row r="597" spans="1:26" ht="14.25" customHeight="1" x14ac:dyDescent="0.3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19"/>
      <c r="U597" s="19"/>
      <c r="V597" s="19"/>
      <c r="W597" s="19"/>
      <c r="X597" s="19"/>
      <c r="Y597" s="19"/>
      <c r="Z597" s="19"/>
    </row>
    <row r="598" spans="1:26" ht="14.25" customHeight="1" x14ac:dyDescent="0.3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19"/>
      <c r="U598" s="19"/>
      <c r="V598" s="19"/>
      <c r="W598" s="19"/>
      <c r="X598" s="19"/>
      <c r="Y598" s="19"/>
      <c r="Z598" s="19"/>
    </row>
    <row r="599" spans="1:26" ht="14.25" customHeight="1" x14ac:dyDescent="0.3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19"/>
      <c r="U599" s="19"/>
      <c r="V599" s="19"/>
      <c r="W599" s="19"/>
      <c r="X599" s="19"/>
      <c r="Y599" s="19"/>
      <c r="Z599" s="19"/>
    </row>
    <row r="600" spans="1:26" ht="14.25" customHeight="1" x14ac:dyDescent="0.3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19"/>
      <c r="U600" s="19"/>
      <c r="V600" s="19"/>
      <c r="W600" s="19"/>
      <c r="X600" s="19"/>
      <c r="Y600" s="19"/>
      <c r="Z600" s="19"/>
    </row>
    <row r="601" spans="1:26" ht="14.25" customHeight="1" x14ac:dyDescent="0.3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19"/>
      <c r="U601" s="19"/>
      <c r="V601" s="19"/>
      <c r="W601" s="19"/>
      <c r="X601" s="19"/>
      <c r="Y601" s="19"/>
      <c r="Z601" s="19"/>
    </row>
    <row r="602" spans="1:26" ht="14.25" customHeight="1" x14ac:dyDescent="0.3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19"/>
      <c r="U602" s="19"/>
      <c r="V602" s="19"/>
      <c r="W602" s="19"/>
      <c r="X602" s="19"/>
      <c r="Y602" s="19"/>
      <c r="Z602" s="19"/>
    </row>
    <row r="603" spans="1:26" ht="14.25" customHeight="1" x14ac:dyDescent="0.3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19"/>
      <c r="U603" s="19"/>
      <c r="V603" s="19"/>
      <c r="W603" s="19"/>
      <c r="X603" s="19"/>
      <c r="Y603" s="19"/>
      <c r="Z603" s="19"/>
    </row>
    <row r="604" spans="1:26" ht="14.25" customHeight="1" x14ac:dyDescent="0.3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19"/>
      <c r="U604" s="19"/>
      <c r="V604" s="19"/>
      <c r="W604" s="19"/>
      <c r="X604" s="19"/>
      <c r="Y604" s="19"/>
      <c r="Z604" s="19"/>
    </row>
    <row r="605" spans="1:26" ht="14.25" customHeight="1" x14ac:dyDescent="0.3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19"/>
      <c r="U605" s="19"/>
      <c r="V605" s="19"/>
      <c r="W605" s="19"/>
      <c r="X605" s="19"/>
      <c r="Y605" s="19"/>
      <c r="Z605" s="19"/>
    </row>
    <row r="606" spans="1:26" ht="14.25" customHeight="1" x14ac:dyDescent="0.3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19"/>
      <c r="U606" s="19"/>
      <c r="V606" s="19"/>
      <c r="W606" s="19"/>
      <c r="X606" s="19"/>
      <c r="Y606" s="19"/>
      <c r="Z606" s="19"/>
    </row>
    <row r="607" spans="1:26" ht="14.25" customHeight="1" x14ac:dyDescent="0.3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19"/>
      <c r="U607" s="19"/>
      <c r="V607" s="19"/>
      <c r="W607" s="19"/>
      <c r="X607" s="19"/>
      <c r="Y607" s="19"/>
      <c r="Z607" s="19"/>
    </row>
    <row r="608" spans="1:26" ht="14.25" customHeight="1" x14ac:dyDescent="0.3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19"/>
      <c r="U608" s="19"/>
      <c r="V608" s="19"/>
      <c r="W608" s="19"/>
      <c r="X608" s="19"/>
      <c r="Y608" s="19"/>
      <c r="Z608" s="19"/>
    </row>
    <row r="609" spans="1:26" ht="14.25" customHeight="1" x14ac:dyDescent="0.3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19"/>
      <c r="U609" s="19"/>
      <c r="V609" s="19"/>
      <c r="W609" s="19"/>
      <c r="X609" s="19"/>
      <c r="Y609" s="19"/>
      <c r="Z609" s="19"/>
    </row>
    <row r="610" spans="1:26" ht="14.25" customHeight="1" x14ac:dyDescent="0.3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19"/>
      <c r="U610" s="19"/>
      <c r="V610" s="19"/>
      <c r="W610" s="19"/>
      <c r="X610" s="19"/>
      <c r="Y610" s="19"/>
      <c r="Z610" s="19"/>
    </row>
    <row r="611" spans="1:26" ht="14.25" customHeight="1" x14ac:dyDescent="0.3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19"/>
      <c r="U611" s="19"/>
      <c r="V611" s="19"/>
      <c r="W611" s="19"/>
      <c r="X611" s="19"/>
      <c r="Y611" s="19"/>
      <c r="Z611" s="19"/>
    </row>
    <row r="612" spans="1:26" ht="14.25" customHeight="1" x14ac:dyDescent="0.3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19"/>
      <c r="U612" s="19"/>
      <c r="V612" s="19"/>
      <c r="W612" s="19"/>
      <c r="X612" s="19"/>
      <c r="Y612" s="19"/>
      <c r="Z612" s="19"/>
    </row>
    <row r="613" spans="1:26" ht="14.25" customHeight="1" x14ac:dyDescent="0.3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19"/>
      <c r="U613" s="19"/>
      <c r="V613" s="19"/>
      <c r="W613" s="19"/>
      <c r="X613" s="19"/>
      <c r="Y613" s="19"/>
      <c r="Z613" s="19"/>
    </row>
    <row r="614" spans="1:26" ht="14.25" customHeight="1" x14ac:dyDescent="0.3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19"/>
      <c r="U614" s="19"/>
      <c r="V614" s="19"/>
      <c r="W614" s="19"/>
      <c r="X614" s="19"/>
      <c r="Y614" s="19"/>
      <c r="Z614" s="19"/>
    </row>
    <row r="615" spans="1:26" ht="14.25" customHeight="1" x14ac:dyDescent="0.3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19"/>
      <c r="U615" s="19"/>
      <c r="V615" s="19"/>
      <c r="W615" s="19"/>
      <c r="X615" s="19"/>
      <c r="Y615" s="19"/>
      <c r="Z615" s="19"/>
    </row>
    <row r="616" spans="1:26" ht="14.25" customHeight="1" x14ac:dyDescent="0.3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19"/>
      <c r="U616" s="19"/>
      <c r="V616" s="19"/>
      <c r="W616" s="19"/>
      <c r="X616" s="19"/>
      <c r="Y616" s="19"/>
      <c r="Z616" s="19"/>
    </row>
    <row r="617" spans="1:26" ht="14.25" customHeight="1" x14ac:dyDescent="0.3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19"/>
      <c r="U617" s="19"/>
      <c r="V617" s="19"/>
      <c r="W617" s="19"/>
      <c r="X617" s="19"/>
      <c r="Y617" s="19"/>
      <c r="Z617" s="19"/>
    </row>
    <row r="618" spans="1:26" ht="14.25" customHeight="1" x14ac:dyDescent="0.3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19"/>
      <c r="U618" s="19"/>
      <c r="V618" s="19"/>
      <c r="W618" s="19"/>
      <c r="X618" s="19"/>
      <c r="Y618" s="19"/>
      <c r="Z618" s="19"/>
    </row>
    <row r="619" spans="1:26" ht="14.25" customHeight="1" x14ac:dyDescent="0.3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19"/>
      <c r="U619" s="19"/>
      <c r="V619" s="19"/>
      <c r="W619" s="19"/>
      <c r="X619" s="19"/>
      <c r="Y619" s="19"/>
      <c r="Z619" s="19"/>
    </row>
    <row r="620" spans="1:26" ht="14.25" customHeight="1" x14ac:dyDescent="0.3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19"/>
      <c r="U620" s="19"/>
      <c r="V620" s="19"/>
      <c r="W620" s="19"/>
      <c r="X620" s="19"/>
      <c r="Y620" s="19"/>
      <c r="Z620" s="19"/>
    </row>
    <row r="621" spans="1:26" ht="14.25" customHeight="1" x14ac:dyDescent="0.3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19"/>
      <c r="U621" s="19"/>
      <c r="V621" s="19"/>
      <c r="W621" s="19"/>
      <c r="X621" s="19"/>
      <c r="Y621" s="19"/>
      <c r="Z621" s="19"/>
    </row>
    <row r="622" spans="1:26" ht="14.25" customHeight="1" x14ac:dyDescent="0.3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19"/>
      <c r="U622" s="19"/>
      <c r="V622" s="19"/>
      <c r="W622" s="19"/>
      <c r="X622" s="19"/>
      <c r="Y622" s="19"/>
      <c r="Z622" s="19"/>
    </row>
    <row r="623" spans="1:26" ht="14.25" customHeight="1" x14ac:dyDescent="0.3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19"/>
      <c r="U623" s="19"/>
      <c r="V623" s="19"/>
      <c r="W623" s="19"/>
      <c r="X623" s="19"/>
      <c r="Y623" s="19"/>
      <c r="Z623" s="19"/>
    </row>
    <row r="624" spans="1:26" ht="14.25" customHeight="1" x14ac:dyDescent="0.3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19"/>
      <c r="U624" s="19"/>
      <c r="V624" s="19"/>
      <c r="W624" s="19"/>
      <c r="X624" s="19"/>
      <c r="Y624" s="19"/>
      <c r="Z624" s="19"/>
    </row>
    <row r="625" spans="1:26" ht="14.25" customHeight="1" x14ac:dyDescent="0.3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19"/>
      <c r="U625" s="19"/>
      <c r="V625" s="19"/>
      <c r="W625" s="19"/>
      <c r="X625" s="19"/>
      <c r="Y625" s="19"/>
      <c r="Z625" s="19"/>
    </row>
    <row r="626" spans="1:26" ht="14.25" customHeight="1" x14ac:dyDescent="0.3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19"/>
      <c r="U626" s="19"/>
      <c r="V626" s="19"/>
      <c r="W626" s="19"/>
      <c r="X626" s="19"/>
      <c r="Y626" s="19"/>
      <c r="Z626" s="19"/>
    </row>
    <row r="627" spans="1:26" ht="14.25" customHeight="1" x14ac:dyDescent="0.3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19"/>
      <c r="U627" s="19"/>
      <c r="V627" s="19"/>
      <c r="W627" s="19"/>
      <c r="X627" s="19"/>
      <c r="Y627" s="19"/>
      <c r="Z627" s="19"/>
    </row>
    <row r="628" spans="1:26" ht="14.25" customHeight="1" x14ac:dyDescent="0.3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19"/>
      <c r="U628" s="19"/>
      <c r="V628" s="19"/>
      <c r="W628" s="19"/>
      <c r="X628" s="19"/>
      <c r="Y628" s="19"/>
      <c r="Z628" s="19"/>
    </row>
    <row r="629" spans="1:26" ht="14.25" customHeight="1" x14ac:dyDescent="0.3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19"/>
      <c r="U629" s="19"/>
      <c r="V629" s="19"/>
      <c r="W629" s="19"/>
      <c r="X629" s="19"/>
      <c r="Y629" s="19"/>
      <c r="Z629" s="19"/>
    </row>
    <row r="630" spans="1:26" ht="14.25" customHeight="1" x14ac:dyDescent="0.3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19"/>
      <c r="U630" s="19"/>
      <c r="V630" s="19"/>
      <c r="W630" s="19"/>
      <c r="X630" s="19"/>
      <c r="Y630" s="19"/>
      <c r="Z630" s="19"/>
    </row>
    <row r="631" spans="1:26" ht="14.25" customHeight="1" x14ac:dyDescent="0.3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19"/>
      <c r="U631" s="19"/>
      <c r="V631" s="19"/>
      <c r="W631" s="19"/>
      <c r="X631" s="19"/>
      <c r="Y631" s="19"/>
      <c r="Z631" s="19"/>
    </row>
    <row r="632" spans="1:26" ht="14.25" customHeight="1" x14ac:dyDescent="0.3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19"/>
      <c r="U632" s="19"/>
      <c r="V632" s="19"/>
      <c r="W632" s="19"/>
      <c r="X632" s="19"/>
      <c r="Y632" s="19"/>
      <c r="Z632" s="19"/>
    </row>
    <row r="633" spans="1:26" ht="14.25" customHeight="1" x14ac:dyDescent="0.3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19"/>
      <c r="U633" s="19"/>
      <c r="V633" s="19"/>
      <c r="W633" s="19"/>
      <c r="X633" s="19"/>
      <c r="Y633" s="19"/>
      <c r="Z633" s="19"/>
    </row>
    <row r="634" spans="1:26" ht="14.25" customHeight="1" x14ac:dyDescent="0.3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19"/>
      <c r="U634" s="19"/>
      <c r="V634" s="19"/>
      <c r="W634" s="19"/>
      <c r="X634" s="19"/>
      <c r="Y634" s="19"/>
      <c r="Z634" s="19"/>
    </row>
    <row r="635" spans="1:26" ht="14.25" customHeight="1" x14ac:dyDescent="0.3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19"/>
      <c r="U635" s="19"/>
      <c r="V635" s="19"/>
      <c r="W635" s="19"/>
      <c r="X635" s="19"/>
      <c r="Y635" s="19"/>
      <c r="Z635" s="19"/>
    </row>
    <row r="636" spans="1:26" ht="14.25" customHeight="1" x14ac:dyDescent="0.3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19"/>
      <c r="U636" s="19"/>
      <c r="V636" s="19"/>
      <c r="W636" s="19"/>
      <c r="X636" s="19"/>
      <c r="Y636" s="19"/>
      <c r="Z636" s="19"/>
    </row>
    <row r="637" spans="1:26" ht="14.25" customHeight="1" x14ac:dyDescent="0.3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19"/>
      <c r="U637" s="19"/>
      <c r="V637" s="19"/>
      <c r="W637" s="19"/>
      <c r="X637" s="19"/>
      <c r="Y637" s="19"/>
      <c r="Z637" s="19"/>
    </row>
    <row r="638" spans="1:26" ht="14.25" customHeight="1" x14ac:dyDescent="0.3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19"/>
      <c r="U638" s="19"/>
      <c r="V638" s="19"/>
      <c r="W638" s="19"/>
      <c r="X638" s="19"/>
      <c r="Y638" s="19"/>
      <c r="Z638" s="19"/>
    </row>
    <row r="639" spans="1:26" ht="14.25" customHeight="1" x14ac:dyDescent="0.3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19"/>
      <c r="U639" s="19"/>
      <c r="V639" s="19"/>
      <c r="W639" s="19"/>
      <c r="X639" s="19"/>
      <c r="Y639" s="19"/>
      <c r="Z639" s="19"/>
    </row>
    <row r="640" spans="1:26" ht="14.25" customHeight="1" x14ac:dyDescent="0.3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19"/>
      <c r="U640" s="19"/>
      <c r="V640" s="19"/>
      <c r="W640" s="19"/>
      <c r="X640" s="19"/>
      <c r="Y640" s="19"/>
      <c r="Z640" s="19"/>
    </row>
    <row r="641" spans="1:26" ht="14.25" customHeight="1" x14ac:dyDescent="0.3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19"/>
      <c r="U641" s="19"/>
      <c r="V641" s="19"/>
      <c r="W641" s="19"/>
      <c r="X641" s="19"/>
      <c r="Y641" s="19"/>
      <c r="Z641" s="19"/>
    </row>
    <row r="642" spans="1:26" ht="14.25" customHeight="1" x14ac:dyDescent="0.3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19"/>
      <c r="U642" s="19"/>
      <c r="V642" s="19"/>
      <c r="W642" s="19"/>
      <c r="X642" s="19"/>
      <c r="Y642" s="19"/>
      <c r="Z642" s="19"/>
    </row>
    <row r="643" spans="1:26" ht="14.25" customHeight="1" x14ac:dyDescent="0.3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19"/>
      <c r="U643" s="19"/>
      <c r="V643" s="19"/>
      <c r="W643" s="19"/>
      <c r="X643" s="19"/>
      <c r="Y643" s="19"/>
      <c r="Z643" s="19"/>
    </row>
    <row r="644" spans="1:26" ht="14.25" customHeight="1" x14ac:dyDescent="0.3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19"/>
      <c r="U644" s="19"/>
      <c r="V644" s="19"/>
      <c r="W644" s="19"/>
      <c r="X644" s="19"/>
      <c r="Y644" s="19"/>
      <c r="Z644" s="19"/>
    </row>
    <row r="645" spans="1:26" ht="14.25" customHeight="1" x14ac:dyDescent="0.3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19"/>
      <c r="U645" s="19"/>
      <c r="V645" s="19"/>
      <c r="W645" s="19"/>
      <c r="X645" s="19"/>
      <c r="Y645" s="19"/>
      <c r="Z645" s="19"/>
    </row>
    <row r="646" spans="1:26" ht="14.25" customHeight="1" x14ac:dyDescent="0.3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19"/>
      <c r="U646" s="19"/>
      <c r="V646" s="19"/>
      <c r="W646" s="19"/>
      <c r="X646" s="19"/>
      <c r="Y646" s="19"/>
      <c r="Z646" s="19"/>
    </row>
    <row r="647" spans="1:26" ht="14.25" customHeight="1" x14ac:dyDescent="0.3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19"/>
      <c r="U647" s="19"/>
      <c r="V647" s="19"/>
      <c r="W647" s="19"/>
      <c r="X647" s="19"/>
      <c r="Y647" s="19"/>
      <c r="Z647" s="19"/>
    </row>
    <row r="648" spans="1:26" ht="14.25" customHeight="1" x14ac:dyDescent="0.3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19"/>
      <c r="U648" s="19"/>
      <c r="V648" s="19"/>
      <c r="W648" s="19"/>
      <c r="X648" s="19"/>
      <c r="Y648" s="19"/>
      <c r="Z648" s="19"/>
    </row>
    <row r="649" spans="1:26" ht="14.25" customHeight="1" x14ac:dyDescent="0.3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19"/>
      <c r="U649" s="19"/>
      <c r="V649" s="19"/>
      <c r="W649" s="19"/>
      <c r="X649" s="19"/>
      <c r="Y649" s="19"/>
      <c r="Z649" s="19"/>
    </row>
    <row r="650" spans="1:26" ht="14.25" customHeight="1" x14ac:dyDescent="0.3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19"/>
      <c r="U650" s="19"/>
      <c r="V650" s="19"/>
      <c r="W650" s="19"/>
      <c r="X650" s="19"/>
      <c r="Y650" s="19"/>
      <c r="Z650" s="19"/>
    </row>
    <row r="651" spans="1:26" ht="14.25" customHeight="1" x14ac:dyDescent="0.3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19"/>
      <c r="U651" s="19"/>
      <c r="V651" s="19"/>
      <c r="W651" s="19"/>
      <c r="X651" s="19"/>
      <c r="Y651" s="19"/>
      <c r="Z651" s="19"/>
    </row>
    <row r="652" spans="1:26" ht="14.25" customHeight="1" x14ac:dyDescent="0.3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19"/>
      <c r="U652" s="19"/>
      <c r="V652" s="19"/>
      <c r="W652" s="19"/>
      <c r="X652" s="19"/>
      <c r="Y652" s="19"/>
      <c r="Z652" s="19"/>
    </row>
    <row r="653" spans="1:26" ht="14.25" customHeight="1" x14ac:dyDescent="0.3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19"/>
      <c r="U653" s="19"/>
      <c r="V653" s="19"/>
      <c r="W653" s="19"/>
      <c r="X653" s="19"/>
      <c r="Y653" s="19"/>
      <c r="Z653" s="19"/>
    </row>
    <row r="654" spans="1:26" ht="14.25" customHeight="1" x14ac:dyDescent="0.3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19"/>
      <c r="U654" s="19"/>
      <c r="V654" s="19"/>
      <c r="W654" s="19"/>
      <c r="X654" s="19"/>
      <c r="Y654" s="19"/>
      <c r="Z654" s="19"/>
    </row>
    <row r="655" spans="1:26" ht="14.25" customHeight="1" x14ac:dyDescent="0.3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19"/>
      <c r="U655" s="19"/>
      <c r="V655" s="19"/>
      <c r="W655" s="19"/>
      <c r="X655" s="19"/>
      <c r="Y655" s="19"/>
      <c r="Z655" s="19"/>
    </row>
    <row r="656" spans="1:26" ht="14.25" customHeight="1" x14ac:dyDescent="0.3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19"/>
      <c r="U656" s="19"/>
      <c r="V656" s="19"/>
      <c r="W656" s="19"/>
      <c r="X656" s="19"/>
      <c r="Y656" s="19"/>
      <c r="Z656" s="19"/>
    </row>
    <row r="657" spans="1:26" ht="14.25" customHeight="1" x14ac:dyDescent="0.3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19"/>
      <c r="U657" s="19"/>
      <c r="V657" s="19"/>
      <c r="W657" s="19"/>
      <c r="X657" s="19"/>
      <c r="Y657" s="19"/>
      <c r="Z657" s="19"/>
    </row>
    <row r="658" spans="1:26" ht="14.25" customHeight="1" x14ac:dyDescent="0.3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19"/>
      <c r="U658" s="19"/>
      <c r="V658" s="19"/>
      <c r="W658" s="19"/>
      <c r="X658" s="19"/>
      <c r="Y658" s="19"/>
      <c r="Z658" s="19"/>
    </row>
    <row r="659" spans="1:26" ht="14.25" customHeight="1" x14ac:dyDescent="0.3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19"/>
      <c r="U659" s="19"/>
      <c r="V659" s="19"/>
      <c r="W659" s="19"/>
      <c r="X659" s="19"/>
      <c r="Y659" s="19"/>
      <c r="Z659" s="19"/>
    </row>
    <row r="660" spans="1:26" ht="14.25" customHeight="1" x14ac:dyDescent="0.3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19"/>
      <c r="U660" s="19"/>
      <c r="V660" s="19"/>
      <c r="W660" s="19"/>
      <c r="X660" s="19"/>
      <c r="Y660" s="19"/>
      <c r="Z660" s="19"/>
    </row>
    <row r="661" spans="1:26" ht="14.25" customHeight="1" x14ac:dyDescent="0.3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19"/>
      <c r="U661" s="19"/>
      <c r="V661" s="19"/>
      <c r="W661" s="19"/>
      <c r="X661" s="19"/>
      <c r="Y661" s="19"/>
      <c r="Z661" s="19"/>
    </row>
    <row r="662" spans="1:26" ht="14.25" customHeight="1" x14ac:dyDescent="0.3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19"/>
      <c r="U662" s="19"/>
      <c r="V662" s="19"/>
      <c r="W662" s="19"/>
      <c r="X662" s="19"/>
      <c r="Y662" s="19"/>
      <c r="Z662" s="19"/>
    </row>
    <row r="663" spans="1:26" ht="14.25" customHeight="1" x14ac:dyDescent="0.3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19"/>
      <c r="U663" s="19"/>
      <c r="V663" s="19"/>
      <c r="W663" s="19"/>
      <c r="X663" s="19"/>
      <c r="Y663" s="19"/>
      <c r="Z663" s="19"/>
    </row>
    <row r="664" spans="1:26" ht="14.25" customHeight="1" x14ac:dyDescent="0.3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19"/>
      <c r="U664" s="19"/>
      <c r="V664" s="19"/>
      <c r="W664" s="19"/>
      <c r="X664" s="19"/>
      <c r="Y664" s="19"/>
      <c r="Z664" s="19"/>
    </row>
    <row r="665" spans="1:26" ht="14.25" customHeight="1" x14ac:dyDescent="0.3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19"/>
      <c r="U665" s="19"/>
      <c r="V665" s="19"/>
      <c r="W665" s="19"/>
      <c r="X665" s="19"/>
      <c r="Y665" s="19"/>
      <c r="Z665" s="19"/>
    </row>
    <row r="666" spans="1:26" ht="14.25" customHeight="1" x14ac:dyDescent="0.3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19"/>
      <c r="U666" s="19"/>
      <c r="V666" s="19"/>
      <c r="W666" s="19"/>
      <c r="X666" s="19"/>
      <c r="Y666" s="19"/>
      <c r="Z666" s="19"/>
    </row>
    <row r="667" spans="1:26" ht="14.25" customHeight="1" x14ac:dyDescent="0.3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19"/>
      <c r="U667" s="19"/>
      <c r="V667" s="19"/>
      <c r="W667" s="19"/>
      <c r="X667" s="19"/>
      <c r="Y667" s="19"/>
      <c r="Z667" s="19"/>
    </row>
    <row r="668" spans="1:26" ht="14.25" customHeight="1" x14ac:dyDescent="0.3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19"/>
      <c r="U668" s="19"/>
      <c r="V668" s="19"/>
      <c r="W668" s="19"/>
      <c r="X668" s="19"/>
      <c r="Y668" s="19"/>
      <c r="Z668" s="19"/>
    </row>
    <row r="669" spans="1:26" ht="14.25" customHeight="1" x14ac:dyDescent="0.3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19"/>
      <c r="U669" s="19"/>
      <c r="V669" s="19"/>
      <c r="W669" s="19"/>
      <c r="X669" s="19"/>
      <c r="Y669" s="19"/>
      <c r="Z669" s="19"/>
    </row>
    <row r="670" spans="1:26" ht="14.25" customHeight="1" x14ac:dyDescent="0.3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19"/>
      <c r="U670" s="19"/>
      <c r="V670" s="19"/>
      <c r="W670" s="19"/>
      <c r="X670" s="19"/>
      <c r="Y670" s="19"/>
      <c r="Z670" s="19"/>
    </row>
    <row r="671" spans="1:26" ht="14.25" customHeight="1" x14ac:dyDescent="0.3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19"/>
      <c r="U671" s="19"/>
      <c r="V671" s="19"/>
      <c r="W671" s="19"/>
      <c r="X671" s="19"/>
      <c r="Y671" s="19"/>
      <c r="Z671" s="19"/>
    </row>
    <row r="672" spans="1:26" ht="14.25" customHeight="1" x14ac:dyDescent="0.3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19"/>
      <c r="U672" s="19"/>
      <c r="V672" s="19"/>
      <c r="W672" s="19"/>
      <c r="X672" s="19"/>
      <c r="Y672" s="19"/>
      <c r="Z672" s="19"/>
    </row>
    <row r="673" spans="1:26" ht="14.25" customHeight="1" x14ac:dyDescent="0.3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19"/>
      <c r="U673" s="19"/>
      <c r="V673" s="19"/>
      <c r="W673" s="19"/>
      <c r="X673" s="19"/>
      <c r="Y673" s="19"/>
      <c r="Z673" s="19"/>
    </row>
    <row r="674" spans="1:26" ht="14.25" customHeight="1" x14ac:dyDescent="0.3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19"/>
      <c r="U674" s="19"/>
      <c r="V674" s="19"/>
      <c r="W674" s="19"/>
      <c r="X674" s="19"/>
      <c r="Y674" s="19"/>
      <c r="Z674" s="19"/>
    </row>
    <row r="675" spans="1:26" ht="14.25" customHeight="1" x14ac:dyDescent="0.3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19"/>
      <c r="U675" s="19"/>
      <c r="V675" s="19"/>
      <c r="W675" s="19"/>
      <c r="X675" s="19"/>
      <c r="Y675" s="19"/>
      <c r="Z675" s="19"/>
    </row>
    <row r="676" spans="1:26" ht="14.25" customHeight="1" x14ac:dyDescent="0.3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19"/>
      <c r="U676" s="19"/>
      <c r="V676" s="19"/>
      <c r="W676" s="19"/>
      <c r="X676" s="19"/>
      <c r="Y676" s="19"/>
      <c r="Z676" s="19"/>
    </row>
    <row r="677" spans="1:26" ht="14.25" customHeight="1" x14ac:dyDescent="0.3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19"/>
      <c r="U677" s="19"/>
      <c r="V677" s="19"/>
      <c r="W677" s="19"/>
      <c r="X677" s="19"/>
      <c r="Y677" s="19"/>
      <c r="Z677" s="19"/>
    </row>
    <row r="678" spans="1:26" ht="14.25" customHeight="1" x14ac:dyDescent="0.3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19"/>
      <c r="U678" s="19"/>
      <c r="V678" s="19"/>
      <c r="W678" s="19"/>
      <c r="X678" s="19"/>
      <c r="Y678" s="19"/>
      <c r="Z678" s="19"/>
    </row>
    <row r="679" spans="1:26" ht="14.25" customHeight="1" x14ac:dyDescent="0.3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19"/>
      <c r="U679" s="19"/>
      <c r="V679" s="19"/>
      <c r="W679" s="19"/>
      <c r="X679" s="19"/>
      <c r="Y679" s="19"/>
      <c r="Z679" s="19"/>
    </row>
    <row r="680" spans="1:26" ht="14.25" customHeight="1" x14ac:dyDescent="0.3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19"/>
      <c r="U680" s="19"/>
      <c r="V680" s="19"/>
      <c r="W680" s="19"/>
      <c r="X680" s="19"/>
      <c r="Y680" s="19"/>
      <c r="Z680" s="19"/>
    </row>
    <row r="681" spans="1:26" ht="14.25" customHeight="1" x14ac:dyDescent="0.3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19"/>
      <c r="U681" s="19"/>
      <c r="V681" s="19"/>
      <c r="W681" s="19"/>
      <c r="X681" s="19"/>
      <c r="Y681" s="19"/>
      <c r="Z681" s="19"/>
    </row>
    <row r="682" spans="1:26" ht="14.25" customHeight="1" x14ac:dyDescent="0.3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19"/>
      <c r="U682" s="19"/>
      <c r="V682" s="19"/>
      <c r="W682" s="19"/>
      <c r="X682" s="19"/>
      <c r="Y682" s="19"/>
      <c r="Z682" s="19"/>
    </row>
    <row r="683" spans="1:26" ht="14.25" customHeight="1" x14ac:dyDescent="0.3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19"/>
      <c r="U683" s="19"/>
      <c r="V683" s="19"/>
      <c r="W683" s="19"/>
      <c r="X683" s="19"/>
      <c r="Y683" s="19"/>
      <c r="Z683" s="19"/>
    </row>
    <row r="684" spans="1:26" ht="14.25" customHeight="1" x14ac:dyDescent="0.3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19"/>
      <c r="U684" s="19"/>
      <c r="V684" s="19"/>
      <c r="W684" s="19"/>
      <c r="X684" s="19"/>
      <c r="Y684" s="19"/>
      <c r="Z684" s="19"/>
    </row>
    <row r="685" spans="1:26" ht="14.25" customHeight="1" x14ac:dyDescent="0.3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19"/>
      <c r="U685" s="19"/>
      <c r="V685" s="19"/>
      <c r="W685" s="19"/>
      <c r="X685" s="19"/>
      <c r="Y685" s="19"/>
      <c r="Z685" s="19"/>
    </row>
    <row r="686" spans="1:26" ht="14.25" customHeight="1" x14ac:dyDescent="0.3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19"/>
      <c r="U686" s="19"/>
      <c r="V686" s="19"/>
      <c r="W686" s="19"/>
      <c r="X686" s="19"/>
      <c r="Y686" s="19"/>
      <c r="Z686" s="19"/>
    </row>
    <row r="687" spans="1:26" ht="14.25" customHeight="1" x14ac:dyDescent="0.3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19"/>
      <c r="U687" s="19"/>
      <c r="V687" s="19"/>
      <c r="W687" s="19"/>
      <c r="X687" s="19"/>
      <c r="Y687" s="19"/>
      <c r="Z687" s="19"/>
    </row>
    <row r="688" spans="1:26" ht="14.25" customHeight="1" x14ac:dyDescent="0.3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19"/>
      <c r="U688" s="19"/>
      <c r="V688" s="19"/>
      <c r="W688" s="19"/>
      <c r="X688" s="19"/>
      <c r="Y688" s="19"/>
      <c r="Z688" s="19"/>
    </row>
    <row r="689" spans="1:26" ht="14.25" customHeight="1" x14ac:dyDescent="0.3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19"/>
      <c r="U689" s="19"/>
      <c r="V689" s="19"/>
      <c r="W689" s="19"/>
      <c r="X689" s="19"/>
      <c r="Y689" s="19"/>
      <c r="Z689" s="19"/>
    </row>
    <row r="690" spans="1:26" ht="14.25" customHeight="1" x14ac:dyDescent="0.3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19"/>
      <c r="U690" s="19"/>
      <c r="V690" s="19"/>
      <c r="W690" s="19"/>
      <c r="X690" s="19"/>
      <c r="Y690" s="19"/>
      <c r="Z690" s="19"/>
    </row>
    <row r="691" spans="1:26" ht="14.25" customHeight="1" x14ac:dyDescent="0.3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19"/>
      <c r="U691" s="19"/>
      <c r="V691" s="19"/>
      <c r="W691" s="19"/>
      <c r="X691" s="19"/>
      <c r="Y691" s="19"/>
      <c r="Z691" s="19"/>
    </row>
    <row r="692" spans="1:26" ht="14.25" customHeight="1" x14ac:dyDescent="0.3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19"/>
      <c r="U692" s="19"/>
      <c r="V692" s="19"/>
      <c r="W692" s="19"/>
      <c r="X692" s="19"/>
      <c r="Y692" s="19"/>
      <c r="Z692" s="19"/>
    </row>
    <row r="693" spans="1:26" ht="14.25" customHeight="1" x14ac:dyDescent="0.3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19"/>
      <c r="U693" s="19"/>
      <c r="V693" s="19"/>
      <c r="W693" s="19"/>
      <c r="X693" s="19"/>
      <c r="Y693" s="19"/>
      <c r="Z693" s="19"/>
    </row>
    <row r="694" spans="1:26" ht="14.25" customHeight="1" x14ac:dyDescent="0.3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19"/>
      <c r="U694" s="19"/>
      <c r="V694" s="19"/>
      <c r="W694" s="19"/>
      <c r="X694" s="19"/>
      <c r="Y694" s="19"/>
      <c r="Z694" s="19"/>
    </row>
    <row r="695" spans="1:26" ht="14.25" customHeight="1" x14ac:dyDescent="0.3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19"/>
      <c r="U695" s="19"/>
      <c r="V695" s="19"/>
      <c r="W695" s="19"/>
      <c r="X695" s="19"/>
      <c r="Y695" s="19"/>
      <c r="Z695" s="19"/>
    </row>
    <row r="696" spans="1:26" ht="14.25" customHeight="1" x14ac:dyDescent="0.3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19"/>
      <c r="U696" s="19"/>
      <c r="V696" s="19"/>
      <c r="W696" s="19"/>
      <c r="X696" s="19"/>
      <c r="Y696" s="19"/>
      <c r="Z696" s="19"/>
    </row>
    <row r="697" spans="1:26" ht="14.25" customHeight="1" x14ac:dyDescent="0.3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19"/>
      <c r="U697" s="19"/>
      <c r="V697" s="19"/>
      <c r="W697" s="19"/>
      <c r="X697" s="19"/>
      <c r="Y697" s="19"/>
      <c r="Z697" s="19"/>
    </row>
    <row r="698" spans="1:26" ht="14.25" customHeight="1" x14ac:dyDescent="0.3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19"/>
      <c r="U698" s="19"/>
      <c r="V698" s="19"/>
      <c r="W698" s="19"/>
      <c r="X698" s="19"/>
      <c r="Y698" s="19"/>
      <c r="Z698" s="19"/>
    </row>
    <row r="699" spans="1:26" ht="14.25" customHeight="1" x14ac:dyDescent="0.3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19"/>
      <c r="U699" s="19"/>
      <c r="V699" s="19"/>
      <c r="W699" s="19"/>
      <c r="X699" s="19"/>
      <c r="Y699" s="19"/>
      <c r="Z699" s="19"/>
    </row>
    <row r="700" spans="1:26" ht="14.25" customHeight="1" x14ac:dyDescent="0.3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19"/>
      <c r="U700" s="19"/>
      <c r="V700" s="19"/>
      <c r="W700" s="19"/>
      <c r="X700" s="19"/>
      <c r="Y700" s="19"/>
      <c r="Z700" s="19"/>
    </row>
    <row r="701" spans="1:26" ht="14.25" customHeight="1" x14ac:dyDescent="0.3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19"/>
      <c r="U701" s="19"/>
      <c r="V701" s="19"/>
      <c r="W701" s="19"/>
      <c r="X701" s="19"/>
      <c r="Y701" s="19"/>
      <c r="Z701" s="19"/>
    </row>
    <row r="702" spans="1:26" ht="14.25" customHeight="1" x14ac:dyDescent="0.3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19"/>
      <c r="U702" s="19"/>
      <c r="V702" s="19"/>
      <c r="W702" s="19"/>
      <c r="X702" s="19"/>
      <c r="Y702" s="19"/>
      <c r="Z702" s="19"/>
    </row>
    <row r="703" spans="1:26" ht="14.25" customHeight="1" x14ac:dyDescent="0.3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19"/>
      <c r="U703" s="19"/>
      <c r="V703" s="19"/>
      <c r="W703" s="19"/>
      <c r="X703" s="19"/>
      <c r="Y703" s="19"/>
      <c r="Z703" s="19"/>
    </row>
    <row r="704" spans="1:26" ht="14.25" customHeight="1" x14ac:dyDescent="0.3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19"/>
      <c r="U704" s="19"/>
      <c r="V704" s="19"/>
      <c r="W704" s="19"/>
      <c r="X704" s="19"/>
      <c r="Y704" s="19"/>
      <c r="Z704" s="19"/>
    </row>
    <row r="705" spans="1:26" ht="14.25" customHeight="1" x14ac:dyDescent="0.3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19"/>
      <c r="U705" s="19"/>
      <c r="V705" s="19"/>
      <c r="W705" s="19"/>
      <c r="X705" s="19"/>
      <c r="Y705" s="19"/>
      <c r="Z705" s="19"/>
    </row>
    <row r="706" spans="1:26" ht="14.25" customHeight="1" x14ac:dyDescent="0.3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19"/>
      <c r="U706" s="19"/>
      <c r="V706" s="19"/>
      <c r="W706" s="19"/>
      <c r="X706" s="19"/>
      <c r="Y706" s="19"/>
      <c r="Z706" s="19"/>
    </row>
    <row r="707" spans="1:26" ht="14.25" customHeight="1" x14ac:dyDescent="0.3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19"/>
      <c r="U707" s="19"/>
      <c r="V707" s="19"/>
      <c r="W707" s="19"/>
      <c r="X707" s="19"/>
      <c r="Y707" s="19"/>
      <c r="Z707" s="19"/>
    </row>
    <row r="708" spans="1:26" ht="14.25" customHeight="1" x14ac:dyDescent="0.3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19"/>
      <c r="U708" s="19"/>
      <c r="V708" s="19"/>
      <c r="W708" s="19"/>
      <c r="X708" s="19"/>
      <c r="Y708" s="19"/>
      <c r="Z708" s="19"/>
    </row>
    <row r="709" spans="1:26" ht="14.25" customHeight="1" x14ac:dyDescent="0.3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19"/>
      <c r="U709" s="19"/>
      <c r="V709" s="19"/>
      <c r="W709" s="19"/>
      <c r="X709" s="19"/>
      <c r="Y709" s="19"/>
      <c r="Z709" s="19"/>
    </row>
    <row r="710" spans="1:26" ht="14.25" customHeight="1" x14ac:dyDescent="0.3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19"/>
      <c r="U710" s="19"/>
      <c r="V710" s="19"/>
      <c r="W710" s="19"/>
      <c r="X710" s="19"/>
      <c r="Y710" s="19"/>
      <c r="Z710" s="19"/>
    </row>
    <row r="711" spans="1:26" ht="14.25" customHeight="1" x14ac:dyDescent="0.3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19"/>
      <c r="U711" s="19"/>
      <c r="V711" s="19"/>
      <c r="W711" s="19"/>
      <c r="X711" s="19"/>
      <c r="Y711" s="19"/>
      <c r="Z711" s="19"/>
    </row>
    <row r="712" spans="1:26" ht="14.25" customHeight="1" x14ac:dyDescent="0.3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19"/>
      <c r="U712" s="19"/>
      <c r="V712" s="19"/>
      <c r="W712" s="19"/>
      <c r="X712" s="19"/>
      <c r="Y712" s="19"/>
      <c r="Z712" s="19"/>
    </row>
    <row r="713" spans="1:26" ht="14.25" customHeight="1" x14ac:dyDescent="0.3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19"/>
      <c r="U713" s="19"/>
      <c r="V713" s="19"/>
      <c r="W713" s="19"/>
      <c r="X713" s="19"/>
      <c r="Y713" s="19"/>
      <c r="Z713" s="19"/>
    </row>
    <row r="714" spans="1:26" ht="14.25" customHeight="1" x14ac:dyDescent="0.3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19"/>
      <c r="U714" s="19"/>
      <c r="V714" s="19"/>
      <c r="W714" s="19"/>
      <c r="X714" s="19"/>
      <c r="Y714" s="19"/>
      <c r="Z714" s="19"/>
    </row>
    <row r="715" spans="1:26" ht="14.25" customHeight="1" x14ac:dyDescent="0.3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19"/>
      <c r="U715" s="19"/>
      <c r="V715" s="19"/>
      <c r="W715" s="19"/>
      <c r="X715" s="19"/>
      <c r="Y715" s="19"/>
      <c r="Z715" s="19"/>
    </row>
    <row r="716" spans="1:26" ht="14.25" customHeight="1" x14ac:dyDescent="0.3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19"/>
      <c r="U716" s="19"/>
      <c r="V716" s="19"/>
      <c r="W716" s="19"/>
      <c r="X716" s="19"/>
      <c r="Y716" s="19"/>
      <c r="Z716" s="19"/>
    </row>
    <row r="717" spans="1:26" ht="14.25" customHeight="1" x14ac:dyDescent="0.3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19"/>
      <c r="U717" s="19"/>
      <c r="V717" s="19"/>
      <c r="W717" s="19"/>
      <c r="X717" s="19"/>
      <c r="Y717" s="19"/>
      <c r="Z717" s="19"/>
    </row>
    <row r="718" spans="1:26" ht="14.25" customHeight="1" x14ac:dyDescent="0.3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19"/>
      <c r="U718" s="19"/>
      <c r="V718" s="19"/>
      <c r="W718" s="19"/>
      <c r="X718" s="19"/>
      <c r="Y718" s="19"/>
      <c r="Z718" s="19"/>
    </row>
    <row r="719" spans="1:26" ht="14.25" customHeight="1" x14ac:dyDescent="0.3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19"/>
      <c r="U719" s="19"/>
      <c r="V719" s="19"/>
      <c r="W719" s="19"/>
      <c r="X719" s="19"/>
      <c r="Y719" s="19"/>
      <c r="Z719" s="19"/>
    </row>
    <row r="720" spans="1:26" ht="14.25" customHeight="1" x14ac:dyDescent="0.3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19"/>
      <c r="U720" s="19"/>
      <c r="V720" s="19"/>
      <c r="W720" s="19"/>
      <c r="X720" s="19"/>
      <c r="Y720" s="19"/>
      <c r="Z720" s="19"/>
    </row>
    <row r="721" spans="1:26" ht="14.25" customHeight="1" x14ac:dyDescent="0.3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19"/>
      <c r="U721" s="19"/>
      <c r="V721" s="19"/>
      <c r="W721" s="19"/>
      <c r="X721" s="19"/>
      <c r="Y721" s="19"/>
      <c r="Z721" s="19"/>
    </row>
    <row r="722" spans="1:26" ht="14.25" customHeight="1" x14ac:dyDescent="0.3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19"/>
      <c r="U722" s="19"/>
      <c r="V722" s="19"/>
      <c r="W722" s="19"/>
      <c r="X722" s="19"/>
      <c r="Y722" s="19"/>
      <c r="Z722" s="19"/>
    </row>
    <row r="723" spans="1:26" ht="14.25" customHeight="1" x14ac:dyDescent="0.3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19"/>
      <c r="U723" s="19"/>
      <c r="V723" s="19"/>
      <c r="W723" s="19"/>
      <c r="X723" s="19"/>
      <c r="Y723" s="19"/>
      <c r="Z723" s="19"/>
    </row>
    <row r="724" spans="1:26" ht="14.25" customHeight="1" x14ac:dyDescent="0.3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19"/>
      <c r="U724" s="19"/>
      <c r="V724" s="19"/>
      <c r="W724" s="19"/>
      <c r="X724" s="19"/>
      <c r="Y724" s="19"/>
      <c r="Z724" s="19"/>
    </row>
    <row r="725" spans="1:26" ht="14.25" customHeight="1" x14ac:dyDescent="0.3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19"/>
      <c r="U725" s="19"/>
      <c r="V725" s="19"/>
      <c r="W725" s="19"/>
      <c r="X725" s="19"/>
      <c r="Y725" s="19"/>
      <c r="Z725" s="19"/>
    </row>
    <row r="726" spans="1:26" ht="14.25" customHeight="1" x14ac:dyDescent="0.3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19"/>
      <c r="U726" s="19"/>
      <c r="V726" s="19"/>
      <c r="W726" s="19"/>
      <c r="X726" s="19"/>
      <c r="Y726" s="19"/>
      <c r="Z726" s="19"/>
    </row>
    <row r="727" spans="1:26" ht="14.25" customHeight="1" x14ac:dyDescent="0.3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19"/>
      <c r="U727" s="19"/>
      <c r="V727" s="19"/>
      <c r="W727" s="19"/>
      <c r="X727" s="19"/>
      <c r="Y727" s="19"/>
      <c r="Z727" s="19"/>
    </row>
    <row r="728" spans="1:26" ht="14.25" customHeight="1" x14ac:dyDescent="0.3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19"/>
      <c r="U728" s="19"/>
      <c r="V728" s="19"/>
      <c r="W728" s="19"/>
      <c r="X728" s="19"/>
      <c r="Y728" s="19"/>
      <c r="Z728" s="19"/>
    </row>
    <row r="729" spans="1:26" ht="14.25" customHeight="1" x14ac:dyDescent="0.3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19"/>
      <c r="U729" s="19"/>
      <c r="V729" s="19"/>
      <c r="W729" s="19"/>
      <c r="X729" s="19"/>
      <c r="Y729" s="19"/>
      <c r="Z729" s="19"/>
    </row>
    <row r="730" spans="1:26" ht="14.25" customHeight="1" x14ac:dyDescent="0.3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19"/>
      <c r="U730" s="19"/>
      <c r="V730" s="19"/>
      <c r="W730" s="19"/>
      <c r="X730" s="19"/>
      <c r="Y730" s="19"/>
      <c r="Z730" s="19"/>
    </row>
    <row r="731" spans="1:26" ht="14.25" customHeight="1" x14ac:dyDescent="0.3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19"/>
      <c r="U731" s="19"/>
      <c r="V731" s="19"/>
      <c r="W731" s="19"/>
      <c r="X731" s="19"/>
      <c r="Y731" s="19"/>
      <c r="Z731" s="19"/>
    </row>
    <row r="732" spans="1:26" ht="14.25" customHeight="1" x14ac:dyDescent="0.3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19"/>
      <c r="U732" s="19"/>
      <c r="V732" s="19"/>
      <c r="W732" s="19"/>
      <c r="X732" s="19"/>
      <c r="Y732" s="19"/>
      <c r="Z732" s="19"/>
    </row>
    <row r="733" spans="1:26" ht="14.25" customHeight="1" x14ac:dyDescent="0.3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19"/>
      <c r="U733" s="19"/>
      <c r="V733" s="19"/>
      <c r="W733" s="19"/>
      <c r="X733" s="19"/>
      <c r="Y733" s="19"/>
      <c r="Z733" s="19"/>
    </row>
    <row r="734" spans="1:26" ht="14.25" customHeight="1" x14ac:dyDescent="0.3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19"/>
      <c r="U734" s="19"/>
      <c r="V734" s="19"/>
      <c r="W734" s="19"/>
      <c r="X734" s="19"/>
      <c r="Y734" s="19"/>
      <c r="Z734" s="19"/>
    </row>
    <row r="735" spans="1:26" ht="14.25" customHeight="1" x14ac:dyDescent="0.3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19"/>
      <c r="U735" s="19"/>
      <c r="V735" s="19"/>
      <c r="W735" s="19"/>
      <c r="X735" s="19"/>
      <c r="Y735" s="19"/>
      <c r="Z735" s="19"/>
    </row>
    <row r="736" spans="1:26" ht="14.25" customHeight="1" x14ac:dyDescent="0.3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19"/>
      <c r="U736" s="19"/>
      <c r="V736" s="19"/>
      <c r="W736" s="19"/>
      <c r="X736" s="19"/>
      <c r="Y736" s="19"/>
      <c r="Z736" s="19"/>
    </row>
    <row r="737" spans="1:26" ht="14.25" customHeight="1" x14ac:dyDescent="0.3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19"/>
      <c r="U737" s="19"/>
      <c r="V737" s="19"/>
      <c r="W737" s="19"/>
      <c r="X737" s="19"/>
      <c r="Y737" s="19"/>
      <c r="Z737" s="19"/>
    </row>
    <row r="738" spans="1:26" ht="14.25" customHeight="1" x14ac:dyDescent="0.3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19"/>
      <c r="U738" s="19"/>
      <c r="V738" s="19"/>
      <c r="W738" s="19"/>
      <c r="X738" s="19"/>
      <c r="Y738" s="19"/>
      <c r="Z738" s="19"/>
    </row>
    <row r="739" spans="1:26" ht="14.25" customHeight="1" x14ac:dyDescent="0.3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19"/>
      <c r="U739" s="19"/>
      <c r="V739" s="19"/>
      <c r="W739" s="19"/>
      <c r="X739" s="19"/>
      <c r="Y739" s="19"/>
      <c r="Z739" s="19"/>
    </row>
    <row r="740" spans="1:26" ht="14.25" customHeight="1" x14ac:dyDescent="0.3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19"/>
      <c r="U740" s="19"/>
      <c r="V740" s="19"/>
      <c r="W740" s="19"/>
      <c r="X740" s="19"/>
      <c r="Y740" s="19"/>
      <c r="Z740" s="19"/>
    </row>
    <row r="741" spans="1:26" ht="14.25" customHeight="1" x14ac:dyDescent="0.3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19"/>
      <c r="U741" s="19"/>
      <c r="V741" s="19"/>
      <c r="W741" s="19"/>
      <c r="X741" s="19"/>
      <c r="Y741" s="19"/>
      <c r="Z741" s="19"/>
    </row>
    <row r="742" spans="1:26" ht="14.25" customHeight="1" x14ac:dyDescent="0.3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19"/>
      <c r="U742" s="19"/>
      <c r="V742" s="19"/>
      <c r="W742" s="19"/>
      <c r="X742" s="19"/>
      <c r="Y742" s="19"/>
      <c r="Z742" s="19"/>
    </row>
    <row r="743" spans="1:26" ht="14.25" customHeight="1" x14ac:dyDescent="0.3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19"/>
      <c r="U743" s="19"/>
      <c r="V743" s="19"/>
      <c r="W743" s="19"/>
      <c r="X743" s="19"/>
      <c r="Y743" s="19"/>
      <c r="Z743" s="19"/>
    </row>
    <row r="744" spans="1:26" ht="14.25" customHeight="1" x14ac:dyDescent="0.3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19"/>
      <c r="U744" s="19"/>
      <c r="V744" s="19"/>
      <c r="W744" s="19"/>
      <c r="X744" s="19"/>
      <c r="Y744" s="19"/>
      <c r="Z744" s="19"/>
    </row>
    <row r="745" spans="1:26" ht="14.25" customHeight="1" x14ac:dyDescent="0.3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19"/>
      <c r="U745" s="19"/>
      <c r="V745" s="19"/>
      <c r="W745" s="19"/>
      <c r="X745" s="19"/>
      <c r="Y745" s="19"/>
      <c r="Z745" s="19"/>
    </row>
    <row r="746" spans="1:26" ht="14.25" customHeight="1" x14ac:dyDescent="0.3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19"/>
      <c r="U746" s="19"/>
      <c r="V746" s="19"/>
      <c r="W746" s="19"/>
      <c r="X746" s="19"/>
      <c r="Y746" s="19"/>
      <c r="Z746" s="19"/>
    </row>
    <row r="747" spans="1:26" ht="14.25" customHeight="1" x14ac:dyDescent="0.3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19"/>
      <c r="U747" s="19"/>
      <c r="V747" s="19"/>
      <c r="W747" s="19"/>
      <c r="X747" s="19"/>
      <c r="Y747" s="19"/>
      <c r="Z747" s="19"/>
    </row>
    <row r="748" spans="1:26" ht="14.25" customHeight="1" x14ac:dyDescent="0.3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19"/>
      <c r="U748" s="19"/>
      <c r="V748" s="19"/>
      <c r="W748" s="19"/>
      <c r="X748" s="19"/>
      <c r="Y748" s="19"/>
      <c r="Z748" s="19"/>
    </row>
    <row r="749" spans="1:26" ht="14.25" customHeight="1" x14ac:dyDescent="0.3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19"/>
      <c r="U749" s="19"/>
      <c r="V749" s="19"/>
      <c r="W749" s="19"/>
      <c r="X749" s="19"/>
      <c r="Y749" s="19"/>
      <c r="Z749" s="19"/>
    </row>
    <row r="750" spans="1:26" ht="14.25" customHeight="1" x14ac:dyDescent="0.3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19"/>
      <c r="U750" s="19"/>
      <c r="V750" s="19"/>
      <c r="W750" s="19"/>
      <c r="X750" s="19"/>
      <c r="Y750" s="19"/>
      <c r="Z750" s="19"/>
    </row>
    <row r="751" spans="1:26" ht="14.25" customHeight="1" x14ac:dyDescent="0.3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19"/>
      <c r="U751" s="19"/>
      <c r="V751" s="19"/>
      <c r="W751" s="19"/>
      <c r="X751" s="19"/>
      <c r="Y751" s="19"/>
      <c r="Z751" s="19"/>
    </row>
    <row r="752" spans="1:26" ht="14.25" customHeight="1" x14ac:dyDescent="0.3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19"/>
      <c r="U752" s="19"/>
      <c r="V752" s="19"/>
      <c r="W752" s="19"/>
      <c r="X752" s="19"/>
      <c r="Y752" s="19"/>
      <c r="Z752" s="19"/>
    </row>
    <row r="753" spans="1:26" ht="14.25" customHeight="1" x14ac:dyDescent="0.3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19"/>
      <c r="U753" s="19"/>
      <c r="V753" s="19"/>
      <c r="W753" s="19"/>
      <c r="X753" s="19"/>
      <c r="Y753" s="19"/>
      <c r="Z753" s="19"/>
    </row>
    <row r="754" spans="1:26" ht="14.25" customHeight="1" x14ac:dyDescent="0.3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19"/>
      <c r="U754" s="19"/>
      <c r="V754" s="19"/>
      <c r="W754" s="19"/>
      <c r="X754" s="19"/>
      <c r="Y754" s="19"/>
      <c r="Z754" s="19"/>
    </row>
    <row r="755" spans="1:26" ht="14.25" customHeight="1" x14ac:dyDescent="0.3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19"/>
      <c r="U755" s="19"/>
      <c r="V755" s="19"/>
      <c r="W755" s="19"/>
      <c r="X755" s="19"/>
      <c r="Y755" s="19"/>
      <c r="Z755" s="19"/>
    </row>
    <row r="756" spans="1:26" ht="14.25" customHeight="1" x14ac:dyDescent="0.3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19"/>
      <c r="U756" s="19"/>
      <c r="V756" s="19"/>
      <c r="W756" s="19"/>
      <c r="X756" s="19"/>
      <c r="Y756" s="19"/>
      <c r="Z756" s="19"/>
    </row>
    <row r="757" spans="1:26" ht="14.25" customHeight="1" x14ac:dyDescent="0.3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19"/>
      <c r="U757" s="19"/>
      <c r="V757" s="19"/>
      <c r="W757" s="19"/>
      <c r="X757" s="19"/>
      <c r="Y757" s="19"/>
      <c r="Z757" s="19"/>
    </row>
    <row r="758" spans="1:26" ht="14.25" customHeight="1" x14ac:dyDescent="0.3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19"/>
      <c r="U758" s="19"/>
      <c r="V758" s="19"/>
      <c r="W758" s="19"/>
      <c r="X758" s="19"/>
      <c r="Y758" s="19"/>
      <c r="Z758" s="19"/>
    </row>
    <row r="759" spans="1:26" ht="14.25" customHeight="1" x14ac:dyDescent="0.3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19"/>
      <c r="U759" s="19"/>
      <c r="V759" s="19"/>
      <c r="W759" s="19"/>
      <c r="X759" s="19"/>
      <c r="Y759" s="19"/>
      <c r="Z759" s="19"/>
    </row>
    <row r="760" spans="1:26" ht="14.25" customHeight="1" x14ac:dyDescent="0.3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19"/>
      <c r="U760" s="19"/>
      <c r="V760" s="19"/>
      <c r="W760" s="19"/>
      <c r="X760" s="19"/>
      <c r="Y760" s="19"/>
      <c r="Z760" s="19"/>
    </row>
    <row r="761" spans="1:26" ht="14.25" customHeight="1" x14ac:dyDescent="0.3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19"/>
      <c r="U761" s="19"/>
      <c r="V761" s="19"/>
      <c r="W761" s="19"/>
      <c r="X761" s="19"/>
      <c r="Y761" s="19"/>
      <c r="Z761" s="19"/>
    </row>
    <row r="762" spans="1:26" ht="14.25" customHeight="1" x14ac:dyDescent="0.3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19"/>
      <c r="U762" s="19"/>
      <c r="V762" s="19"/>
      <c r="W762" s="19"/>
      <c r="X762" s="19"/>
      <c r="Y762" s="19"/>
      <c r="Z762" s="19"/>
    </row>
    <row r="763" spans="1:26" ht="14.25" customHeight="1" x14ac:dyDescent="0.3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19"/>
      <c r="U763" s="19"/>
      <c r="V763" s="19"/>
      <c r="W763" s="19"/>
      <c r="X763" s="19"/>
      <c r="Y763" s="19"/>
      <c r="Z763" s="19"/>
    </row>
    <row r="764" spans="1:26" ht="14.25" customHeight="1" x14ac:dyDescent="0.3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19"/>
      <c r="U764" s="19"/>
      <c r="V764" s="19"/>
      <c r="W764" s="19"/>
      <c r="X764" s="19"/>
      <c r="Y764" s="19"/>
      <c r="Z764" s="19"/>
    </row>
    <row r="765" spans="1:26" ht="14.25" customHeight="1" x14ac:dyDescent="0.3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19"/>
      <c r="U765" s="19"/>
      <c r="V765" s="19"/>
      <c r="W765" s="19"/>
      <c r="X765" s="19"/>
      <c r="Y765" s="19"/>
      <c r="Z765" s="19"/>
    </row>
    <row r="766" spans="1:26" ht="14.25" customHeight="1" x14ac:dyDescent="0.3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19"/>
      <c r="U766" s="19"/>
      <c r="V766" s="19"/>
      <c r="W766" s="19"/>
      <c r="X766" s="19"/>
      <c r="Y766" s="19"/>
      <c r="Z766" s="19"/>
    </row>
    <row r="767" spans="1:26" ht="14.25" customHeight="1" x14ac:dyDescent="0.3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19"/>
      <c r="U767" s="19"/>
      <c r="V767" s="19"/>
      <c r="W767" s="19"/>
      <c r="X767" s="19"/>
      <c r="Y767" s="19"/>
      <c r="Z767" s="19"/>
    </row>
    <row r="768" spans="1:26" ht="14.25" customHeight="1" x14ac:dyDescent="0.3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19"/>
      <c r="U768" s="19"/>
      <c r="V768" s="19"/>
      <c r="W768" s="19"/>
      <c r="X768" s="19"/>
      <c r="Y768" s="19"/>
      <c r="Z768" s="19"/>
    </row>
    <row r="769" spans="1:26" ht="14.25" customHeight="1" x14ac:dyDescent="0.3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19"/>
      <c r="U769" s="19"/>
      <c r="V769" s="19"/>
      <c r="W769" s="19"/>
      <c r="X769" s="19"/>
      <c r="Y769" s="19"/>
      <c r="Z769" s="19"/>
    </row>
    <row r="770" spans="1:26" ht="14.25" customHeight="1" x14ac:dyDescent="0.3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19"/>
      <c r="U770" s="19"/>
      <c r="V770" s="19"/>
      <c r="W770" s="19"/>
      <c r="X770" s="19"/>
      <c r="Y770" s="19"/>
      <c r="Z770" s="19"/>
    </row>
    <row r="771" spans="1:26" ht="14.25" customHeight="1" x14ac:dyDescent="0.3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19"/>
      <c r="U771" s="19"/>
      <c r="V771" s="19"/>
      <c r="W771" s="19"/>
      <c r="X771" s="19"/>
      <c r="Y771" s="19"/>
      <c r="Z771" s="19"/>
    </row>
    <row r="772" spans="1:26" ht="14.25" customHeight="1" x14ac:dyDescent="0.3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19"/>
      <c r="U772" s="19"/>
      <c r="V772" s="19"/>
      <c r="W772" s="19"/>
      <c r="X772" s="19"/>
      <c r="Y772" s="19"/>
      <c r="Z772" s="19"/>
    </row>
    <row r="773" spans="1:26" ht="14.25" customHeight="1" x14ac:dyDescent="0.3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19"/>
      <c r="U773" s="19"/>
      <c r="V773" s="19"/>
      <c r="W773" s="19"/>
      <c r="X773" s="19"/>
      <c r="Y773" s="19"/>
      <c r="Z773" s="19"/>
    </row>
    <row r="774" spans="1:26" ht="14.25" customHeight="1" x14ac:dyDescent="0.3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19"/>
      <c r="U774" s="19"/>
      <c r="V774" s="19"/>
      <c r="W774" s="19"/>
      <c r="X774" s="19"/>
      <c r="Y774" s="19"/>
      <c r="Z774" s="19"/>
    </row>
    <row r="775" spans="1:26" ht="14.25" customHeight="1" x14ac:dyDescent="0.3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19"/>
      <c r="U775" s="19"/>
      <c r="V775" s="19"/>
      <c r="W775" s="19"/>
      <c r="X775" s="19"/>
      <c r="Y775" s="19"/>
      <c r="Z775" s="19"/>
    </row>
    <row r="776" spans="1:26" ht="14.25" customHeight="1" x14ac:dyDescent="0.3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19"/>
      <c r="U776" s="19"/>
      <c r="V776" s="19"/>
      <c r="W776" s="19"/>
      <c r="X776" s="19"/>
      <c r="Y776" s="19"/>
      <c r="Z776" s="19"/>
    </row>
    <row r="777" spans="1:26" ht="14.25" customHeight="1" x14ac:dyDescent="0.3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19"/>
      <c r="U777" s="19"/>
      <c r="V777" s="19"/>
      <c r="W777" s="19"/>
      <c r="X777" s="19"/>
      <c r="Y777" s="19"/>
      <c r="Z777" s="19"/>
    </row>
    <row r="778" spans="1:26" ht="14.25" customHeight="1" x14ac:dyDescent="0.3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19"/>
      <c r="U778" s="19"/>
      <c r="V778" s="19"/>
      <c r="W778" s="19"/>
      <c r="X778" s="19"/>
      <c r="Y778" s="19"/>
      <c r="Z778" s="19"/>
    </row>
    <row r="779" spans="1:26" ht="14.25" customHeight="1" x14ac:dyDescent="0.3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19"/>
      <c r="U779" s="19"/>
      <c r="V779" s="19"/>
      <c r="W779" s="19"/>
      <c r="X779" s="19"/>
      <c r="Y779" s="19"/>
      <c r="Z779" s="19"/>
    </row>
    <row r="780" spans="1:26" ht="14.25" customHeight="1" x14ac:dyDescent="0.3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19"/>
      <c r="U780" s="19"/>
      <c r="V780" s="19"/>
      <c r="W780" s="19"/>
      <c r="X780" s="19"/>
      <c r="Y780" s="19"/>
      <c r="Z780" s="19"/>
    </row>
    <row r="781" spans="1:26" ht="14.25" customHeight="1" x14ac:dyDescent="0.3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19"/>
      <c r="U781" s="19"/>
      <c r="V781" s="19"/>
      <c r="W781" s="19"/>
      <c r="X781" s="19"/>
      <c r="Y781" s="19"/>
      <c r="Z781" s="19"/>
    </row>
    <row r="782" spans="1:26" ht="14.25" customHeight="1" x14ac:dyDescent="0.3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19"/>
      <c r="U782" s="19"/>
      <c r="V782" s="19"/>
      <c r="W782" s="19"/>
      <c r="X782" s="19"/>
      <c r="Y782" s="19"/>
      <c r="Z782" s="19"/>
    </row>
    <row r="783" spans="1:26" ht="14.25" customHeight="1" x14ac:dyDescent="0.3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19"/>
      <c r="U783" s="19"/>
      <c r="V783" s="19"/>
      <c r="W783" s="19"/>
      <c r="X783" s="19"/>
      <c r="Y783" s="19"/>
      <c r="Z783" s="19"/>
    </row>
    <row r="784" spans="1:26" ht="14.25" customHeight="1" x14ac:dyDescent="0.3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19"/>
      <c r="U784" s="19"/>
      <c r="V784" s="19"/>
      <c r="W784" s="19"/>
      <c r="X784" s="19"/>
      <c r="Y784" s="19"/>
      <c r="Z784" s="19"/>
    </row>
    <row r="785" spans="1:26" ht="14.25" customHeight="1" x14ac:dyDescent="0.3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19"/>
      <c r="U785" s="19"/>
      <c r="V785" s="19"/>
      <c r="W785" s="19"/>
      <c r="X785" s="19"/>
      <c r="Y785" s="19"/>
      <c r="Z785" s="19"/>
    </row>
    <row r="786" spans="1:26" ht="14.25" customHeight="1" x14ac:dyDescent="0.3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19"/>
      <c r="U786" s="19"/>
      <c r="V786" s="19"/>
      <c r="W786" s="19"/>
      <c r="X786" s="19"/>
      <c r="Y786" s="19"/>
      <c r="Z786" s="19"/>
    </row>
    <row r="787" spans="1:26" ht="14.25" customHeight="1" x14ac:dyDescent="0.3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19"/>
      <c r="U787" s="19"/>
      <c r="V787" s="19"/>
      <c r="W787" s="19"/>
      <c r="X787" s="19"/>
      <c r="Y787" s="19"/>
      <c r="Z787" s="19"/>
    </row>
    <row r="788" spans="1:26" ht="14.25" customHeight="1" x14ac:dyDescent="0.3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19"/>
      <c r="U788" s="19"/>
      <c r="V788" s="19"/>
      <c r="W788" s="19"/>
      <c r="X788" s="19"/>
      <c r="Y788" s="19"/>
      <c r="Z788" s="19"/>
    </row>
    <row r="789" spans="1:26" ht="14.25" customHeight="1" x14ac:dyDescent="0.3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19"/>
      <c r="U789" s="19"/>
      <c r="V789" s="19"/>
      <c r="W789" s="19"/>
      <c r="X789" s="19"/>
      <c r="Y789" s="19"/>
      <c r="Z789" s="19"/>
    </row>
    <row r="790" spans="1:26" ht="14.25" customHeight="1" x14ac:dyDescent="0.3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19"/>
      <c r="U790" s="19"/>
      <c r="V790" s="19"/>
      <c r="W790" s="19"/>
      <c r="X790" s="19"/>
      <c r="Y790" s="19"/>
      <c r="Z790" s="19"/>
    </row>
    <row r="791" spans="1:26" ht="14.25" customHeight="1" x14ac:dyDescent="0.3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19"/>
      <c r="U791" s="19"/>
      <c r="V791" s="19"/>
      <c r="W791" s="19"/>
      <c r="X791" s="19"/>
      <c r="Y791" s="19"/>
      <c r="Z791" s="19"/>
    </row>
    <row r="792" spans="1:26" ht="14.25" customHeight="1" x14ac:dyDescent="0.3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19"/>
      <c r="U792" s="19"/>
      <c r="V792" s="19"/>
      <c r="W792" s="19"/>
      <c r="X792" s="19"/>
      <c r="Y792" s="19"/>
      <c r="Z792" s="19"/>
    </row>
    <row r="793" spans="1:26" ht="14.25" customHeight="1" x14ac:dyDescent="0.3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19"/>
      <c r="U793" s="19"/>
      <c r="V793" s="19"/>
      <c r="W793" s="19"/>
      <c r="X793" s="19"/>
      <c r="Y793" s="19"/>
      <c r="Z793" s="19"/>
    </row>
    <row r="794" spans="1:26" ht="14.25" customHeight="1" x14ac:dyDescent="0.3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19"/>
      <c r="U794" s="19"/>
      <c r="V794" s="19"/>
      <c r="W794" s="19"/>
      <c r="X794" s="19"/>
      <c r="Y794" s="19"/>
      <c r="Z794" s="19"/>
    </row>
    <row r="795" spans="1:26" ht="14.25" customHeight="1" x14ac:dyDescent="0.3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19"/>
      <c r="U795" s="19"/>
      <c r="V795" s="19"/>
      <c r="W795" s="19"/>
      <c r="X795" s="19"/>
      <c r="Y795" s="19"/>
      <c r="Z795" s="19"/>
    </row>
    <row r="796" spans="1:26" ht="14.25" customHeight="1" x14ac:dyDescent="0.3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19"/>
      <c r="U796" s="19"/>
      <c r="V796" s="19"/>
      <c r="W796" s="19"/>
      <c r="X796" s="19"/>
      <c r="Y796" s="19"/>
      <c r="Z796" s="19"/>
    </row>
    <row r="797" spans="1:26" ht="14.25" customHeight="1" x14ac:dyDescent="0.3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19"/>
      <c r="U797" s="19"/>
      <c r="V797" s="19"/>
      <c r="W797" s="19"/>
      <c r="X797" s="19"/>
      <c r="Y797" s="19"/>
      <c r="Z797" s="19"/>
    </row>
    <row r="798" spans="1:26" ht="14.25" customHeight="1" x14ac:dyDescent="0.3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19"/>
      <c r="U798" s="19"/>
      <c r="V798" s="19"/>
      <c r="W798" s="19"/>
      <c r="X798" s="19"/>
      <c r="Y798" s="19"/>
      <c r="Z798" s="19"/>
    </row>
    <row r="799" spans="1:26" ht="14.25" customHeight="1" x14ac:dyDescent="0.3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19"/>
      <c r="U799" s="19"/>
      <c r="V799" s="19"/>
      <c r="W799" s="19"/>
      <c r="X799" s="19"/>
      <c r="Y799" s="19"/>
      <c r="Z799" s="19"/>
    </row>
    <row r="800" spans="1:26" ht="14.25" customHeight="1" x14ac:dyDescent="0.3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19"/>
      <c r="U800" s="19"/>
      <c r="V800" s="19"/>
      <c r="W800" s="19"/>
      <c r="X800" s="19"/>
      <c r="Y800" s="19"/>
      <c r="Z800" s="19"/>
    </row>
    <row r="801" spans="1:26" ht="14.25" customHeight="1" x14ac:dyDescent="0.3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19"/>
      <c r="U801" s="19"/>
      <c r="V801" s="19"/>
      <c r="W801" s="19"/>
      <c r="X801" s="19"/>
      <c r="Y801" s="19"/>
      <c r="Z801" s="19"/>
    </row>
    <row r="802" spans="1:26" ht="14.25" customHeight="1" x14ac:dyDescent="0.3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19"/>
      <c r="U802" s="19"/>
      <c r="V802" s="19"/>
      <c r="W802" s="19"/>
      <c r="X802" s="19"/>
      <c r="Y802" s="19"/>
      <c r="Z802" s="19"/>
    </row>
    <row r="803" spans="1:26" ht="14.25" customHeight="1" x14ac:dyDescent="0.3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19"/>
      <c r="U803" s="19"/>
      <c r="V803" s="19"/>
      <c r="W803" s="19"/>
      <c r="X803" s="19"/>
      <c r="Y803" s="19"/>
      <c r="Z803" s="19"/>
    </row>
    <row r="804" spans="1:26" ht="14.25" customHeight="1" x14ac:dyDescent="0.3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19"/>
      <c r="U804" s="19"/>
      <c r="V804" s="19"/>
      <c r="W804" s="19"/>
      <c r="X804" s="19"/>
      <c r="Y804" s="19"/>
      <c r="Z804" s="19"/>
    </row>
    <row r="805" spans="1:26" ht="14.25" customHeight="1" x14ac:dyDescent="0.3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19"/>
      <c r="U805" s="19"/>
      <c r="V805" s="19"/>
      <c r="W805" s="19"/>
      <c r="X805" s="19"/>
      <c r="Y805" s="19"/>
      <c r="Z805" s="19"/>
    </row>
    <row r="806" spans="1:26" ht="14.25" customHeight="1" x14ac:dyDescent="0.3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19"/>
      <c r="U806" s="19"/>
      <c r="V806" s="19"/>
      <c r="W806" s="19"/>
      <c r="X806" s="19"/>
      <c r="Y806" s="19"/>
      <c r="Z806" s="19"/>
    </row>
    <row r="807" spans="1:26" ht="14.25" customHeight="1" x14ac:dyDescent="0.3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19"/>
      <c r="U807" s="19"/>
      <c r="V807" s="19"/>
      <c r="W807" s="19"/>
      <c r="X807" s="19"/>
      <c r="Y807" s="19"/>
      <c r="Z807" s="19"/>
    </row>
    <row r="808" spans="1:26" ht="14.25" customHeight="1" x14ac:dyDescent="0.3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19"/>
      <c r="U808" s="19"/>
      <c r="V808" s="19"/>
      <c r="W808" s="19"/>
      <c r="X808" s="19"/>
      <c r="Y808" s="19"/>
      <c r="Z808" s="19"/>
    </row>
    <row r="809" spans="1:26" ht="14.25" customHeight="1" x14ac:dyDescent="0.3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19"/>
      <c r="U809" s="19"/>
      <c r="V809" s="19"/>
      <c r="W809" s="19"/>
      <c r="X809" s="19"/>
      <c r="Y809" s="19"/>
      <c r="Z809" s="19"/>
    </row>
    <row r="810" spans="1:26" ht="14.25" customHeight="1" x14ac:dyDescent="0.3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19"/>
      <c r="U810" s="19"/>
      <c r="V810" s="19"/>
      <c r="W810" s="19"/>
      <c r="X810" s="19"/>
      <c r="Y810" s="19"/>
      <c r="Z810" s="19"/>
    </row>
    <row r="811" spans="1:26" ht="14.25" customHeight="1" x14ac:dyDescent="0.3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19"/>
      <c r="U811" s="19"/>
      <c r="V811" s="19"/>
      <c r="W811" s="19"/>
      <c r="X811" s="19"/>
      <c r="Y811" s="19"/>
      <c r="Z811" s="19"/>
    </row>
    <row r="812" spans="1:26" ht="14.25" customHeight="1" x14ac:dyDescent="0.3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19"/>
      <c r="U812" s="19"/>
      <c r="V812" s="19"/>
      <c r="W812" s="19"/>
      <c r="X812" s="19"/>
      <c r="Y812" s="19"/>
      <c r="Z812" s="19"/>
    </row>
    <row r="813" spans="1:26" ht="14.25" customHeight="1" x14ac:dyDescent="0.3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19"/>
      <c r="U813" s="19"/>
      <c r="V813" s="19"/>
      <c r="W813" s="19"/>
      <c r="X813" s="19"/>
      <c r="Y813" s="19"/>
      <c r="Z813" s="19"/>
    </row>
    <row r="814" spans="1:26" ht="14.25" customHeight="1" x14ac:dyDescent="0.3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19"/>
      <c r="U814" s="19"/>
      <c r="V814" s="19"/>
      <c r="W814" s="19"/>
      <c r="X814" s="19"/>
      <c r="Y814" s="19"/>
      <c r="Z814" s="19"/>
    </row>
    <row r="815" spans="1:26" ht="14.25" customHeight="1" x14ac:dyDescent="0.3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19"/>
      <c r="U815" s="19"/>
      <c r="V815" s="19"/>
      <c r="W815" s="19"/>
      <c r="X815" s="19"/>
      <c r="Y815" s="19"/>
      <c r="Z815" s="19"/>
    </row>
    <row r="816" spans="1:26" ht="14.25" customHeight="1" x14ac:dyDescent="0.3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19"/>
      <c r="U816" s="19"/>
      <c r="V816" s="19"/>
      <c r="W816" s="19"/>
      <c r="X816" s="19"/>
      <c r="Y816" s="19"/>
      <c r="Z816" s="19"/>
    </row>
    <row r="817" spans="1:26" ht="14.25" customHeight="1" x14ac:dyDescent="0.3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19"/>
      <c r="U817" s="19"/>
      <c r="V817" s="19"/>
      <c r="W817" s="19"/>
      <c r="X817" s="19"/>
      <c r="Y817" s="19"/>
      <c r="Z817" s="19"/>
    </row>
    <row r="818" spans="1:26" ht="14.25" customHeight="1" x14ac:dyDescent="0.3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19"/>
      <c r="U818" s="19"/>
      <c r="V818" s="19"/>
      <c r="W818" s="19"/>
      <c r="X818" s="19"/>
      <c r="Y818" s="19"/>
      <c r="Z818" s="19"/>
    </row>
    <row r="819" spans="1:26" ht="14.25" customHeight="1" x14ac:dyDescent="0.3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19"/>
      <c r="U819" s="19"/>
      <c r="V819" s="19"/>
      <c r="W819" s="19"/>
      <c r="X819" s="19"/>
      <c r="Y819" s="19"/>
      <c r="Z819" s="19"/>
    </row>
    <row r="820" spans="1:26" ht="14.25" customHeight="1" x14ac:dyDescent="0.3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19"/>
      <c r="U820" s="19"/>
      <c r="V820" s="19"/>
      <c r="W820" s="19"/>
      <c r="X820" s="19"/>
      <c r="Y820" s="19"/>
      <c r="Z820" s="19"/>
    </row>
    <row r="821" spans="1:26" ht="14.25" customHeight="1" x14ac:dyDescent="0.3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19"/>
      <c r="U821" s="19"/>
      <c r="V821" s="19"/>
      <c r="W821" s="19"/>
      <c r="X821" s="19"/>
      <c r="Y821" s="19"/>
      <c r="Z821" s="19"/>
    </row>
    <row r="822" spans="1:26" ht="14.25" customHeight="1" x14ac:dyDescent="0.3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19"/>
      <c r="U822" s="19"/>
      <c r="V822" s="19"/>
      <c r="W822" s="19"/>
      <c r="X822" s="19"/>
      <c r="Y822" s="19"/>
      <c r="Z822" s="19"/>
    </row>
    <row r="823" spans="1:26" ht="14.25" customHeight="1" x14ac:dyDescent="0.3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19"/>
      <c r="U823" s="19"/>
      <c r="V823" s="19"/>
      <c r="W823" s="19"/>
      <c r="X823" s="19"/>
      <c r="Y823" s="19"/>
      <c r="Z823" s="19"/>
    </row>
    <row r="824" spans="1:26" ht="14.25" customHeight="1" x14ac:dyDescent="0.3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19"/>
      <c r="U824" s="19"/>
      <c r="V824" s="19"/>
      <c r="W824" s="19"/>
      <c r="X824" s="19"/>
      <c r="Y824" s="19"/>
      <c r="Z824" s="19"/>
    </row>
    <row r="825" spans="1:26" ht="14.25" customHeight="1" x14ac:dyDescent="0.3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19"/>
      <c r="U825" s="19"/>
      <c r="V825" s="19"/>
      <c r="W825" s="19"/>
      <c r="X825" s="19"/>
      <c r="Y825" s="19"/>
      <c r="Z825" s="19"/>
    </row>
    <row r="826" spans="1:26" ht="14.25" customHeight="1" x14ac:dyDescent="0.3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19"/>
      <c r="U826" s="19"/>
      <c r="V826" s="19"/>
      <c r="W826" s="19"/>
      <c r="X826" s="19"/>
      <c r="Y826" s="19"/>
      <c r="Z826" s="19"/>
    </row>
    <row r="827" spans="1:26" ht="14.25" customHeight="1" x14ac:dyDescent="0.3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19"/>
      <c r="U827" s="19"/>
      <c r="V827" s="19"/>
      <c r="W827" s="19"/>
      <c r="X827" s="19"/>
      <c r="Y827" s="19"/>
      <c r="Z827" s="19"/>
    </row>
    <row r="828" spans="1:26" ht="14.25" customHeight="1" x14ac:dyDescent="0.3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19"/>
      <c r="U828" s="19"/>
      <c r="V828" s="19"/>
      <c r="W828" s="19"/>
      <c r="X828" s="19"/>
      <c r="Y828" s="19"/>
      <c r="Z828" s="19"/>
    </row>
    <row r="829" spans="1:26" ht="14.25" customHeight="1" x14ac:dyDescent="0.3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19"/>
      <c r="U829" s="19"/>
      <c r="V829" s="19"/>
      <c r="W829" s="19"/>
      <c r="X829" s="19"/>
      <c r="Y829" s="19"/>
      <c r="Z829" s="19"/>
    </row>
    <row r="830" spans="1:26" ht="14.25" customHeight="1" x14ac:dyDescent="0.3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19"/>
      <c r="U830" s="19"/>
      <c r="V830" s="19"/>
      <c r="W830" s="19"/>
      <c r="X830" s="19"/>
      <c r="Y830" s="19"/>
      <c r="Z830" s="19"/>
    </row>
    <row r="831" spans="1:26" ht="14.25" customHeight="1" x14ac:dyDescent="0.3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19"/>
      <c r="U831" s="19"/>
      <c r="V831" s="19"/>
      <c r="W831" s="19"/>
      <c r="X831" s="19"/>
      <c r="Y831" s="19"/>
      <c r="Z831" s="19"/>
    </row>
    <row r="832" spans="1:26" ht="14.25" customHeight="1" x14ac:dyDescent="0.3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19"/>
      <c r="U832" s="19"/>
      <c r="V832" s="19"/>
      <c r="W832" s="19"/>
      <c r="X832" s="19"/>
      <c r="Y832" s="19"/>
      <c r="Z832" s="19"/>
    </row>
    <row r="833" spans="1:26" ht="14.25" customHeight="1" x14ac:dyDescent="0.3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19"/>
      <c r="U833" s="19"/>
      <c r="V833" s="19"/>
      <c r="W833" s="19"/>
      <c r="X833" s="19"/>
      <c r="Y833" s="19"/>
      <c r="Z833" s="19"/>
    </row>
    <row r="834" spans="1:26" ht="14.25" customHeight="1" x14ac:dyDescent="0.3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19"/>
      <c r="U834" s="19"/>
      <c r="V834" s="19"/>
      <c r="W834" s="19"/>
      <c r="X834" s="19"/>
      <c r="Y834" s="19"/>
      <c r="Z834" s="19"/>
    </row>
    <row r="835" spans="1:26" ht="14.25" customHeight="1" x14ac:dyDescent="0.3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19"/>
      <c r="U835" s="19"/>
      <c r="V835" s="19"/>
      <c r="W835" s="19"/>
      <c r="X835" s="19"/>
      <c r="Y835" s="19"/>
      <c r="Z835" s="19"/>
    </row>
    <row r="836" spans="1:26" ht="14.25" customHeight="1" x14ac:dyDescent="0.3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19"/>
      <c r="U836" s="19"/>
      <c r="V836" s="19"/>
      <c r="W836" s="19"/>
      <c r="X836" s="19"/>
      <c r="Y836" s="19"/>
      <c r="Z836" s="19"/>
    </row>
    <row r="837" spans="1:26" ht="14.25" customHeight="1" x14ac:dyDescent="0.3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19"/>
      <c r="U837" s="19"/>
      <c r="V837" s="19"/>
      <c r="W837" s="19"/>
      <c r="X837" s="19"/>
      <c r="Y837" s="19"/>
      <c r="Z837" s="19"/>
    </row>
    <row r="838" spans="1:26" ht="14.25" customHeight="1" x14ac:dyDescent="0.3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19"/>
      <c r="U838" s="19"/>
      <c r="V838" s="19"/>
      <c r="W838" s="19"/>
      <c r="X838" s="19"/>
      <c r="Y838" s="19"/>
      <c r="Z838" s="19"/>
    </row>
    <row r="839" spans="1:26" ht="14.25" customHeight="1" x14ac:dyDescent="0.3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19"/>
      <c r="U839" s="19"/>
      <c r="V839" s="19"/>
      <c r="W839" s="19"/>
      <c r="X839" s="19"/>
      <c r="Y839" s="19"/>
      <c r="Z839" s="19"/>
    </row>
    <row r="840" spans="1:26" ht="14.25" customHeight="1" x14ac:dyDescent="0.3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19"/>
      <c r="U840" s="19"/>
      <c r="V840" s="19"/>
      <c r="W840" s="19"/>
      <c r="X840" s="19"/>
      <c r="Y840" s="19"/>
      <c r="Z840" s="19"/>
    </row>
    <row r="841" spans="1:26" ht="14.25" customHeight="1" x14ac:dyDescent="0.3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19"/>
      <c r="U841" s="19"/>
      <c r="V841" s="19"/>
      <c r="W841" s="19"/>
      <c r="X841" s="19"/>
      <c r="Y841" s="19"/>
      <c r="Z841" s="19"/>
    </row>
    <row r="842" spans="1:26" ht="14.25" customHeight="1" x14ac:dyDescent="0.3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19"/>
      <c r="U842" s="19"/>
      <c r="V842" s="19"/>
      <c r="W842" s="19"/>
      <c r="X842" s="19"/>
      <c r="Y842" s="19"/>
      <c r="Z842" s="19"/>
    </row>
    <row r="843" spans="1:26" ht="14.25" customHeight="1" x14ac:dyDescent="0.3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19"/>
      <c r="U843" s="19"/>
      <c r="V843" s="19"/>
      <c r="W843" s="19"/>
      <c r="X843" s="19"/>
      <c r="Y843" s="19"/>
      <c r="Z843" s="19"/>
    </row>
    <row r="844" spans="1:26" ht="14.25" customHeight="1" x14ac:dyDescent="0.3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19"/>
      <c r="U844" s="19"/>
      <c r="V844" s="19"/>
      <c r="W844" s="19"/>
      <c r="X844" s="19"/>
      <c r="Y844" s="19"/>
      <c r="Z844" s="19"/>
    </row>
    <row r="845" spans="1:26" ht="14.25" customHeight="1" x14ac:dyDescent="0.3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19"/>
      <c r="U845" s="19"/>
      <c r="V845" s="19"/>
      <c r="W845" s="19"/>
      <c r="X845" s="19"/>
      <c r="Y845" s="19"/>
      <c r="Z845" s="19"/>
    </row>
    <row r="846" spans="1:26" ht="14.25" customHeight="1" x14ac:dyDescent="0.3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19"/>
      <c r="U846" s="19"/>
      <c r="V846" s="19"/>
      <c r="W846" s="19"/>
      <c r="X846" s="19"/>
      <c r="Y846" s="19"/>
      <c r="Z846" s="19"/>
    </row>
    <row r="847" spans="1:26" ht="14.25" customHeight="1" x14ac:dyDescent="0.3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19"/>
      <c r="U847" s="19"/>
      <c r="V847" s="19"/>
      <c r="W847" s="19"/>
      <c r="X847" s="19"/>
      <c r="Y847" s="19"/>
      <c r="Z847" s="19"/>
    </row>
    <row r="848" spans="1:26" ht="14.25" customHeight="1" x14ac:dyDescent="0.3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19"/>
      <c r="U848" s="19"/>
      <c r="V848" s="19"/>
      <c r="W848" s="19"/>
      <c r="X848" s="19"/>
      <c r="Y848" s="19"/>
      <c r="Z848" s="19"/>
    </row>
    <row r="849" spans="1:26" ht="14.25" customHeight="1" x14ac:dyDescent="0.3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19"/>
      <c r="U849" s="19"/>
      <c r="V849" s="19"/>
      <c r="W849" s="19"/>
      <c r="X849" s="19"/>
      <c r="Y849" s="19"/>
      <c r="Z849" s="19"/>
    </row>
    <row r="850" spans="1:26" ht="14.25" customHeight="1" x14ac:dyDescent="0.3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19"/>
      <c r="U850" s="19"/>
      <c r="V850" s="19"/>
      <c r="W850" s="19"/>
      <c r="X850" s="19"/>
      <c r="Y850" s="19"/>
      <c r="Z850" s="19"/>
    </row>
    <row r="851" spans="1:26" ht="14.25" customHeight="1" x14ac:dyDescent="0.3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19"/>
      <c r="U851" s="19"/>
      <c r="V851" s="19"/>
      <c r="W851" s="19"/>
      <c r="X851" s="19"/>
      <c r="Y851" s="19"/>
      <c r="Z851" s="19"/>
    </row>
    <row r="852" spans="1:26" ht="14.25" customHeight="1" x14ac:dyDescent="0.3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19"/>
      <c r="U852" s="19"/>
      <c r="V852" s="19"/>
      <c r="W852" s="19"/>
      <c r="X852" s="19"/>
      <c r="Y852" s="19"/>
      <c r="Z852" s="19"/>
    </row>
    <row r="853" spans="1:26" ht="14.25" customHeight="1" x14ac:dyDescent="0.3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19"/>
      <c r="U853" s="19"/>
      <c r="V853" s="19"/>
      <c r="W853" s="19"/>
      <c r="X853" s="19"/>
      <c r="Y853" s="19"/>
      <c r="Z853" s="19"/>
    </row>
    <row r="854" spans="1:26" ht="14.25" customHeight="1" x14ac:dyDescent="0.3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19"/>
      <c r="U854" s="19"/>
      <c r="V854" s="19"/>
      <c r="W854" s="19"/>
      <c r="X854" s="19"/>
      <c r="Y854" s="19"/>
      <c r="Z854" s="19"/>
    </row>
    <row r="855" spans="1:26" ht="14.25" customHeight="1" x14ac:dyDescent="0.3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19"/>
      <c r="U855" s="19"/>
      <c r="V855" s="19"/>
      <c r="W855" s="19"/>
      <c r="X855" s="19"/>
      <c r="Y855" s="19"/>
      <c r="Z855" s="19"/>
    </row>
    <row r="856" spans="1:26" ht="14.25" customHeight="1" x14ac:dyDescent="0.3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19"/>
      <c r="U856" s="19"/>
      <c r="V856" s="19"/>
      <c r="W856" s="19"/>
      <c r="X856" s="19"/>
      <c r="Y856" s="19"/>
      <c r="Z856" s="19"/>
    </row>
    <row r="857" spans="1:26" ht="14.25" customHeight="1" x14ac:dyDescent="0.3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19"/>
      <c r="U857" s="19"/>
      <c r="V857" s="19"/>
      <c r="W857" s="19"/>
      <c r="X857" s="19"/>
      <c r="Y857" s="19"/>
      <c r="Z857" s="19"/>
    </row>
    <row r="858" spans="1:26" ht="14.25" customHeight="1" x14ac:dyDescent="0.3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19"/>
      <c r="U858" s="19"/>
      <c r="V858" s="19"/>
      <c r="W858" s="19"/>
      <c r="X858" s="19"/>
      <c r="Y858" s="19"/>
      <c r="Z858" s="19"/>
    </row>
    <row r="859" spans="1:26" ht="14.25" customHeight="1" x14ac:dyDescent="0.3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19"/>
      <c r="U859" s="19"/>
      <c r="V859" s="19"/>
      <c r="W859" s="19"/>
      <c r="X859" s="19"/>
      <c r="Y859" s="19"/>
      <c r="Z859" s="19"/>
    </row>
    <row r="860" spans="1:26" ht="14.25" customHeight="1" x14ac:dyDescent="0.3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19"/>
      <c r="U860" s="19"/>
      <c r="V860" s="19"/>
      <c r="W860" s="19"/>
      <c r="X860" s="19"/>
      <c r="Y860" s="19"/>
      <c r="Z860" s="19"/>
    </row>
    <row r="861" spans="1:26" ht="14.25" customHeight="1" x14ac:dyDescent="0.3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19"/>
      <c r="U861" s="19"/>
      <c r="V861" s="19"/>
      <c r="W861" s="19"/>
      <c r="X861" s="19"/>
      <c r="Y861" s="19"/>
      <c r="Z861" s="19"/>
    </row>
    <row r="862" spans="1:26" ht="14.25" customHeight="1" x14ac:dyDescent="0.3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19"/>
      <c r="U862" s="19"/>
      <c r="V862" s="19"/>
      <c r="W862" s="19"/>
      <c r="X862" s="19"/>
      <c r="Y862" s="19"/>
      <c r="Z862" s="19"/>
    </row>
    <row r="863" spans="1:26" ht="14.25" customHeight="1" x14ac:dyDescent="0.3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19"/>
      <c r="U863" s="19"/>
      <c r="V863" s="19"/>
      <c r="W863" s="19"/>
      <c r="X863" s="19"/>
      <c r="Y863" s="19"/>
      <c r="Z863" s="19"/>
    </row>
    <row r="864" spans="1:26" ht="14.25" customHeight="1" x14ac:dyDescent="0.3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19"/>
      <c r="U864" s="19"/>
      <c r="V864" s="19"/>
      <c r="W864" s="19"/>
      <c r="X864" s="19"/>
      <c r="Y864" s="19"/>
      <c r="Z864" s="19"/>
    </row>
    <row r="865" spans="1:26" ht="14.25" customHeight="1" x14ac:dyDescent="0.3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19"/>
      <c r="U865" s="19"/>
      <c r="V865" s="19"/>
      <c r="W865" s="19"/>
      <c r="X865" s="19"/>
      <c r="Y865" s="19"/>
      <c r="Z865" s="19"/>
    </row>
    <row r="866" spans="1:26" ht="14.25" customHeight="1" x14ac:dyDescent="0.3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19"/>
      <c r="U866" s="19"/>
      <c r="V866" s="19"/>
      <c r="W866" s="19"/>
      <c r="X866" s="19"/>
      <c r="Y866" s="19"/>
      <c r="Z866" s="19"/>
    </row>
    <row r="867" spans="1:26" ht="14.25" customHeight="1" x14ac:dyDescent="0.3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19"/>
      <c r="U867" s="19"/>
      <c r="V867" s="19"/>
      <c r="W867" s="19"/>
      <c r="X867" s="19"/>
      <c r="Y867" s="19"/>
      <c r="Z867" s="19"/>
    </row>
    <row r="868" spans="1:26" ht="14.25" customHeight="1" x14ac:dyDescent="0.3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19"/>
      <c r="U868" s="19"/>
      <c r="V868" s="19"/>
      <c r="W868" s="19"/>
      <c r="X868" s="19"/>
      <c r="Y868" s="19"/>
      <c r="Z868" s="19"/>
    </row>
    <row r="869" spans="1:26" ht="14.25" customHeight="1" x14ac:dyDescent="0.3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19"/>
      <c r="U869" s="19"/>
      <c r="V869" s="19"/>
      <c r="W869" s="19"/>
      <c r="X869" s="19"/>
      <c r="Y869" s="19"/>
      <c r="Z869" s="19"/>
    </row>
    <row r="870" spans="1:26" ht="14.25" customHeight="1" x14ac:dyDescent="0.3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19"/>
      <c r="U870" s="19"/>
      <c r="V870" s="19"/>
      <c r="W870" s="19"/>
      <c r="X870" s="19"/>
      <c r="Y870" s="19"/>
      <c r="Z870" s="19"/>
    </row>
    <row r="871" spans="1:26" ht="14.25" customHeight="1" x14ac:dyDescent="0.3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19"/>
      <c r="U871" s="19"/>
      <c r="V871" s="19"/>
      <c r="W871" s="19"/>
      <c r="X871" s="19"/>
      <c r="Y871" s="19"/>
      <c r="Z871" s="19"/>
    </row>
    <row r="872" spans="1:26" ht="14.25" customHeight="1" x14ac:dyDescent="0.3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19"/>
      <c r="U872" s="19"/>
      <c r="V872" s="19"/>
      <c r="W872" s="19"/>
      <c r="X872" s="19"/>
      <c r="Y872" s="19"/>
      <c r="Z872" s="19"/>
    </row>
    <row r="873" spans="1:26" ht="14.25" customHeight="1" x14ac:dyDescent="0.3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19"/>
      <c r="U873" s="19"/>
      <c r="V873" s="19"/>
      <c r="W873" s="19"/>
      <c r="X873" s="19"/>
      <c r="Y873" s="19"/>
      <c r="Z873" s="19"/>
    </row>
    <row r="874" spans="1:26" ht="14.25" customHeight="1" x14ac:dyDescent="0.3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19"/>
      <c r="U874" s="19"/>
      <c r="V874" s="19"/>
      <c r="W874" s="19"/>
      <c r="X874" s="19"/>
      <c r="Y874" s="19"/>
      <c r="Z874" s="19"/>
    </row>
    <row r="875" spans="1:26" ht="14.25" customHeight="1" x14ac:dyDescent="0.3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19"/>
      <c r="U875" s="19"/>
      <c r="V875" s="19"/>
      <c r="W875" s="19"/>
      <c r="X875" s="19"/>
      <c r="Y875" s="19"/>
      <c r="Z875" s="19"/>
    </row>
    <row r="876" spans="1:26" ht="14.25" customHeight="1" x14ac:dyDescent="0.3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19"/>
      <c r="U876" s="19"/>
      <c r="V876" s="19"/>
      <c r="W876" s="19"/>
      <c r="X876" s="19"/>
      <c r="Y876" s="19"/>
      <c r="Z876" s="19"/>
    </row>
    <row r="877" spans="1:26" ht="14.25" customHeight="1" x14ac:dyDescent="0.3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19"/>
      <c r="U877" s="19"/>
      <c r="V877" s="19"/>
      <c r="W877" s="19"/>
      <c r="X877" s="19"/>
      <c r="Y877" s="19"/>
      <c r="Z877" s="19"/>
    </row>
    <row r="878" spans="1:26" ht="14.25" customHeight="1" x14ac:dyDescent="0.3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19"/>
      <c r="U878" s="19"/>
      <c r="V878" s="19"/>
      <c r="W878" s="19"/>
      <c r="X878" s="19"/>
      <c r="Y878" s="19"/>
      <c r="Z878" s="19"/>
    </row>
    <row r="879" spans="1:26" ht="14.25" customHeight="1" x14ac:dyDescent="0.3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19"/>
      <c r="U879" s="19"/>
      <c r="V879" s="19"/>
      <c r="W879" s="19"/>
      <c r="X879" s="19"/>
      <c r="Y879" s="19"/>
      <c r="Z879" s="19"/>
    </row>
    <row r="880" spans="1:26" ht="14.25" customHeight="1" x14ac:dyDescent="0.3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19"/>
      <c r="U880" s="19"/>
      <c r="V880" s="19"/>
      <c r="W880" s="19"/>
      <c r="X880" s="19"/>
      <c r="Y880" s="19"/>
      <c r="Z880" s="19"/>
    </row>
    <row r="881" spans="1:26" ht="14.25" customHeight="1" x14ac:dyDescent="0.3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19"/>
      <c r="U881" s="19"/>
      <c r="V881" s="19"/>
      <c r="W881" s="19"/>
      <c r="X881" s="19"/>
      <c r="Y881" s="19"/>
      <c r="Z881" s="19"/>
    </row>
    <row r="882" spans="1:26" ht="14.25" customHeight="1" x14ac:dyDescent="0.3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19"/>
      <c r="U882" s="19"/>
      <c r="V882" s="19"/>
      <c r="W882" s="19"/>
      <c r="X882" s="19"/>
      <c r="Y882" s="19"/>
      <c r="Z882" s="19"/>
    </row>
    <row r="883" spans="1:26" ht="14.25" customHeight="1" x14ac:dyDescent="0.3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19"/>
      <c r="U883" s="19"/>
      <c r="V883" s="19"/>
      <c r="W883" s="19"/>
      <c r="X883" s="19"/>
      <c r="Y883" s="19"/>
      <c r="Z883" s="19"/>
    </row>
    <row r="884" spans="1:26" ht="14.25" customHeight="1" x14ac:dyDescent="0.3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19"/>
      <c r="U884" s="19"/>
      <c r="V884" s="19"/>
      <c r="W884" s="19"/>
      <c r="X884" s="19"/>
      <c r="Y884" s="19"/>
      <c r="Z884" s="19"/>
    </row>
    <row r="885" spans="1:26" ht="14.25" customHeight="1" x14ac:dyDescent="0.3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19"/>
      <c r="U885" s="19"/>
      <c r="V885" s="19"/>
      <c r="W885" s="19"/>
      <c r="X885" s="19"/>
      <c r="Y885" s="19"/>
      <c r="Z885" s="19"/>
    </row>
    <row r="886" spans="1:26" ht="14.25" customHeight="1" x14ac:dyDescent="0.3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19"/>
      <c r="U886" s="19"/>
      <c r="V886" s="19"/>
      <c r="W886" s="19"/>
      <c r="X886" s="19"/>
      <c r="Y886" s="19"/>
      <c r="Z886" s="19"/>
    </row>
    <row r="887" spans="1:26" ht="14.25" customHeight="1" x14ac:dyDescent="0.3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19"/>
      <c r="U887" s="19"/>
      <c r="V887" s="19"/>
      <c r="W887" s="19"/>
      <c r="X887" s="19"/>
      <c r="Y887" s="19"/>
      <c r="Z887" s="19"/>
    </row>
    <row r="888" spans="1:26" ht="14.25" customHeight="1" x14ac:dyDescent="0.3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19"/>
      <c r="U888" s="19"/>
      <c r="V888" s="19"/>
      <c r="W888" s="19"/>
      <c r="X888" s="19"/>
      <c r="Y888" s="19"/>
      <c r="Z888" s="19"/>
    </row>
    <row r="889" spans="1:26" ht="14.25" customHeight="1" x14ac:dyDescent="0.3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19"/>
      <c r="U889" s="19"/>
      <c r="V889" s="19"/>
      <c r="W889" s="19"/>
      <c r="X889" s="19"/>
      <c r="Y889" s="19"/>
      <c r="Z889" s="19"/>
    </row>
    <row r="890" spans="1:26" ht="14.25" customHeight="1" x14ac:dyDescent="0.3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19"/>
      <c r="U890" s="19"/>
      <c r="V890" s="19"/>
      <c r="W890" s="19"/>
      <c r="X890" s="19"/>
      <c r="Y890" s="19"/>
      <c r="Z890" s="19"/>
    </row>
    <row r="891" spans="1:26" ht="14.25" customHeight="1" x14ac:dyDescent="0.3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19"/>
      <c r="U891" s="19"/>
      <c r="V891" s="19"/>
      <c r="W891" s="19"/>
      <c r="X891" s="19"/>
      <c r="Y891" s="19"/>
      <c r="Z891" s="19"/>
    </row>
    <row r="892" spans="1:26" ht="14.25" customHeight="1" x14ac:dyDescent="0.3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19"/>
      <c r="U892" s="19"/>
      <c r="V892" s="19"/>
      <c r="W892" s="19"/>
      <c r="X892" s="19"/>
      <c r="Y892" s="19"/>
      <c r="Z892" s="19"/>
    </row>
    <row r="893" spans="1:26" ht="14.25" customHeight="1" x14ac:dyDescent="0.3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19"/>
      <c r="U893" s="19"/>
      <c r="V893" s="19"/>
      <c r="W893" s="19"/>
      <c r="X893" s="19"/>
      <c r="Y893" s="19"/>
      <c r="Z893" s="19"/>
    </row>
    <row r="894" spans="1:26" ht="14.25" customHeight="1" x14ac:dyDescent="0.3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19"/>
      <c r="U894" s="19"/>
      <c r="V894" s="19"/>
      <c r="W894" s="19"/>
      <c r="X894" s="19"/>
      <c r="Y894" s="19"/>
      <c r="Z894" s="19"/>
    </row>
    <row r="895" spans="1:26" ht="14.25" customHeight="1" x14ac:dyDescent="0.3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19"/>
      <c r="U895" s="19"/>
      <c r="V895" s="19"/>
      <c r="W895" s="19"/>
      <c r="X895" s="19"/>
      <c r="Y895" s="19"/>
      <c r="Z895" s="19"/>
    </row>
    <row r="896" spans="1:26" ht="14.25" customHeight="1" x14ac:dyDescent="0.3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19"/>
      <c r="U896" s="19"/>
      <c r="V896" s="19"/>
      <c r="W896" s="19"/>
      <c r="X896" s="19"/>
      <c r="Y896" s="19"/>
      <c r="Z896" s="19"/>
    </row>
    <row r="897" spans="1:26" ht="14.25" customHeight="1" x14ac:dyDescent="0.3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19"/>
      <c r="U897" s="19"/>
      <c r="V897" s="19"/>
      <c r="W897" s="19"/>
      <c r="X897" s="19"/>
      <c r="Y897" s="19"/>
      <c r="Z897" s="19"/>
    </row>
    <row r="898" spans="1:26" ht="14.25" customHeight="1" x14ac:dyDescent="0.3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19"/>
      <c r="U898" s="19"/>
      <c r="V898" s="19"/>
      <c r="W898" s="19"/>
      <c r="X898" s="19"/>
      <c r="Y898" s="19"/>
      <c r="Z898" s="19"/>
    </row>
    <row r="899" spans="1:26" ht="14.25" customHeight="1" x14ac:dyDescent="0.3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19"/>
      <c r="U899" s="19"/>
      <c r="V899" s="19"/>
      <c r="W899" s="19"/>
      <c r="X899" s="19"/>
      <c r="Y899" s="19"/>
      <c r="Z899" s="19"/>
    </row>
    <row r="900" spans="1:26" ht="14.25" customHeight="1" x14ac:dyDescent="0.3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19"/>
      <c r="U900" s="19"/>
      <c r="V900" s="19"/>
      <c r="W900" s="19"/>
      <c r="X900" s="19"/>
      <c r="Y900" s="19"/>
      <c r="Z900" s="19"/>
    </row>
    <row r="901" spans="1:26" ht="14.25" customHeight="1" x14ac:dyDescent="0.3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19"/>
      <c r="U901" s="19"/>
      <c r="V901" s="19"/>
      <c r="W901" s="19"/>
      <c r="X901" s="19"/>
      <c r="Y901" s="19"/>
      <c r="Z901" s="19"/>
    </row>
    <row r="902" spans="1:26" ht="14.25" customHeight="1" x14ac:dyDescent="0.3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19"/>
      <c r="U902" s="19"/>
      <c r="V902" s="19"/>
      <c r="W902" s="19"/>
      <c r="X902" s="19"/>
      <c r="Y902" s="19"/>
      <c r="Z902" s="19"/>
    </row>
    <row r="903" spans="1:26" ht="14.25" customHeight="1" x14ac:dyDescent="0.3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19"/>
      <c r="U903" s="19"/>
      <c r="V903" s="19"/>
      <c r="W903" s="19"/>
      <c r="X903" s="19"/>
      <c r="Y903" s="19"/>
      <c r="Z903" s="19"/>
    </row>
    <row r="904" spans="1:26" ht="14.25" customHeight="1" x14ac:dyDescent="0.3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19"/>
      <c r="U904" s="19"/>
      <c r="V904" s="19"/>
      <c r="W904" s="19"/>
      <c r="X904" s="19"/>
      <c r="Y904" s="19"/>
      <c r="Z904" s="19"/>
    </row>
    <row r="905" spans="1:26" ht="14.25" customHeight="1" x14ac:dyDescent="0.3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19"/>
      <c r="U905" s="19"/>
      <c r="V905" s="19"/>
      <c r="W905" s="19"/>
      <c r="X905" s="19"/>
      <c r="Y905" s="19"/>
      <c r="Z905" s="19"/>
    </row>
    <row r="906" spans="1:26" ht="14.25" customHeight="1" x14ac:dyDescent="0.3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19"/>
      <c r="U906" s="19"/>
      <c r="V906" s="19"/>
      <c r="W906" s="19"/>
      <c r="X906" s="19"/>
      <c r="Y906" s="19"/>
      <c r="Z906" s="19"/>
    </row>
    <row r="907" spans="1:26" ht="14.25" customHeight="1" x14ac:dyDescent="0.3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19"/>
      <c r="U907" s="19"/>
      <c r="V907" s="19"/>
      <c r="W907" s="19"/>
      <c r="X907" s="19"/>
      <c r="Y907" s="19"/>
      <c r="Z907" s="19"/>
    </row>
    <row r="908" spans="1:26" ht="14.25" customHeight="1" x14ac:dyDescent="0.3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19"/>
      <c r="U908" s="19"/>
      <c r="V908" s="19"/>
      <c r="W908" s="19"/>
      <c r="X908" s="19"/>
      <c r="Y908" s="19"/>
      <c r="Z908" s="19"/>
    </row>
    <row r="909" spans="1:26" ht="14.25" customHeight="1" x14ac:dyDescent="0.3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19"/>
      <c r="U909" s="19"/>
      <c r="V909" s="19"/>
      <c r="W909" s="19"/>
      <c r="X909" s="19"/>
      <c r="Y909" s="19"/>
      <c r="Z909" s="19"/>
    </row>
    <row r="910" spans="1:26" ht="14.25" customHeight="1" x14ac:dyDescent="0.3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19"/>
      <c r="U910" s="19"/>
      <c r="V910" s="19"/>
      <c r="W910" s="19"/>
      <c r="X910" s="19"/>
      <c r="Y910" s="19"/>
      <c r="Z910" s="19"/>
    </row>
    <row r="911" spans="1:26" ht="14.25" customHeight="1" x14ac:dyDescent="0.3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19"/>
      <c r="U911" s="19"/>
      <c r="V911" s="19"/>
      <c r="W911" s="19"/>
      <c r="X911" s="19"/>
      <c r="Y911" s="19"/>
      <c r="Z911" s="19"/>
    </row>
    <row r="912" spans="1:26" ht="14.25" customHeight="1" x14ac:dyDescent="0.3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19"/>
      <c r="U912" s="19"/>
      <c r="V912" s="19"/>
      <c r="W912" s="19"/>
      <c r="X912" s="19"/>
      <c r="Y912" s="19"/>
      <c r="Z912" s="19"/>
    </row>
    <row r="913" spans="1:26" ht="14.25" customHeight="1" x14ac:dyDescent="0.3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19"/>
      <c r="U913" s="19"/>
      <c r="V913" s="19"/>
      <c r="W913" s="19"/>
      <c r="X913" s="19"/>
      <c r="Y913" s="19"/>
      <c r="Z913" s="19"/>
    </row>
    <row r="914" spans="1:26" ht="14.25" customHeight="1" x14ac:dyDescent="0.3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19"/>
      <c r="U914" s="19"/>
      <c r="V914" s="19"/>
      <c r="W914" s="19"/>
      <c r="X914" s="19"/>
      <c r="Y914" s="19"/>
      <c r="Z914" s="19"/>
    </row>
    <row r="915" spans="1:26" ht="14.25" customHeight="1" x14ac:dyDescent="0.3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19"/>
      <c r="U915" s="19"/>
      <c r="V915" s="19"/>
      <c r="W915" s="19"/>
      <c r="X915" s="19"/>
      <c r="Y915" s="19"/>
      <c r="Z915" s="19"/>
    </row>
    <row r="916" spans="1:26" ht="14.25" customHeight="1" x14ac:dyDescent="0.3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19"/>
      <c r="U916" s="19"/>
      <c r="V916" s="19"/>
      <c r="W916" s="19"/>
      <c r="X916" s="19"/>
      <c r="Y916" s="19"/>
      <c r="Z916" s="19"/>
    </row>
    <row r="917" spans="1:26" ht="14.25" customHeight="1" x14ac:dyDescent="0.3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19"/>
      <c r="U917" s="19"/>
      <c r="V917" s="19"/>
      <c r="W917" s="19"/>
      <c r="X917" s="19"/>
      <c r="Y917" s="19"/>
      <c r="Z917" s="19"/>
    </row>
    <row r="918" spans="1:26" ht="14.25" customHeight="1" x14ac:dyDescent="0.3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19"/>
      <c r="U918" s="19"/>
      <c r="V918" s="19"/>
      <c r="W918" s="19"/>
      <c r="X918" s="19"/>
      <c r="Y918" s="19"/>
      <c r="Z918" s="19"/>
    </row>
    <row r="919" spans="1:26" ht="14.25" customHeight="1" x14ac:dyDescent="0.3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19"/>
      <c r="U919" s="19"/>
      <c r="V919" s="19"/>
      <c r="W919" s="19"/>
      <c r="X919" s="19"/>
      <c r="Y919" s="19"/>
      <c r="Z919" s="19"/>
    </row>
    <row r="920" spans="1:26" ht="14.25" customHeight="1" x14ac:dyDescent="0.3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19"/>
      <c r="U920" s="19"/>
      <c r="V920" s="19"/>
      <c r="W920" s="19"/>
      <c r="X920" s="19"/>
      <c r="Y920" s="19"/>
      <c r="Z920" s="19"/>
    </row>
    <row r="921" spans="1:26" ht="14.25" customHeight="1" x14ac:dyDescent="0.3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19"/>
      <c r="U921" s="19"/>
      <c r="V921" s="19"/>
      <c r="W921" s="19"/>
      <c r="X921" s="19"/>
      <c r="Y921" s="19"/>
      <c r="Z921" s="19"/>
    </row>
    <row r="922" spans="1:26" ht="14.25" customHeight="1" x14ac:dyDescent="0.3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19"/>
      <c r="U922" s="19"/>
      <c r="V922" s="19"/>
      <c r="W922" s="19"/>
      <c r="X922" s="19"/>
      <c r="Y922" s="19"/>
      <c r="Z922" s="19"/>
    </row>
    <row r="923" spans="1:26" ht="14.25" customHeight="1" x14ac:dyDescent="0.3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19"/>
      <c r="U923" s="19"/>
      <c r="V923" s="19"/>
      <c r="W923" s="19"/>
      <c r="X923" s="19"/>
      <c r="Y923" s="19"/>
      <c r="Z923" s="19"/>
    </row>
    <row r="924" spans="1:26" ht="14.25" customHeight="1" x14ac:dyDescent="0.3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19"/>
      <c r="U924" s="19"/>
      <c r="V924" s="19"/>
      <c r="W924" s="19"/>
      <c r="X924" s="19"/>
      <c r="Y924" s="19"/>
      <c r="Z924" s="19"/>
    </row>
    <row r="925" spans="1:26" ht="14.25" customHeight="1" x14ac:dyDescent="0.3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19"/>
      <c r="U925" s="19"/>
      <c r="V925" s="19"/>
      <c r="W925" s="19"/>
      <c r="X925" s="19"/>
      <c r="Y925" s="19"/>
      <c r="Z925" s="19"/>
    </row>
    <row r="926" spans="1:26" ht="14.25" customHeight="1" x14ac:dyDescent="0.3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19"/>
      <c r="U926" s="19"/>
      <c r="V926" s="19"/>
      <c r="W926" s="19"/>
      <c r="X926" s="19"/>
      <c r="Y926" s="19"/>
      <c r="Z926" s="19"/>
    </row>
    <row r="927" spans="1:26" ht="14.25" customHeight="1" x14ac:dyDescent="0.3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19"/>
      <c r="U927" s="19"/>
      <c r="V927" s="19"/>
      <c r="W927" s="19"/>
      <c r="X927" s="19"/>
      <c r="Y927" s="19"/>
      <c r="Z927" s="19"/>
    </row>
    <row r="928" spans="1:26" ht="14.25" customHeight="1" x14ac:dyDescent="0.3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19"/>
      <c r="U928" s="19"/>
      <c r="V928" s="19"/>
      <c r="W928" s="19"/>
      <c r="X928" s="19"/>
      <c r="Y928" s="19"/>
      <c r="Z928" s="19"/>
    </row>
    <row r="929" spans="1:26" ht="14.25" customHeight="1" x14ac:dyDescent="0.3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19"/>
      <c r="U929" s="19"/>
      <c r="V929" s="19"/>
      <c r="W929" s="19"/>
      <c r="X929" s="19"/>
      <c r="Y929" s="19"/>
      <c r="Z929" s="19"/>
    </row>
    <row r="930" spans="1:26" ht="14.25" customHeight="1" x14ac:dyDescent="0.3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19"/>
      <c r="U930" s="19"/>
      <c r="V930" s="19"/>
      <c r="W930" s="19"/>
      <c r="X930" s="19"/>
      <c r="Y930" s="19"/>
      <c r="Z930" s="19"/>
    </row>
    <row r="931" spans="1:26" ht="14.25" customHeight="1" x14ac:dyDescent="0.3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19"/>
      <c r="U931" s="19"/>
      <c r="V931" s="19"/>
      <c r="W931" s="19"/>
      <c r="X931" s="19"/>
      <c r="Y931" s="19"/>
      <c r="Z931" s="19"/>
    </row>
    <row r="932" spans="1:26" ht="14.25" customHeight="1" x14ac:dyDescent="0.3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19"/>
      <c r="U932" s="19"/>
      <c r="V932" s="19"/>
      <c r="W932" s="19"/>
      <c r="X932" s="19"/>
      <c r="Y932" s="19"/>
      <c r="Z932" s="19"/>
    </row>
    <row r="933" spans="1:26" ht="14.25" customHeight="1" x14ac:dyDescent="0.3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19"/>
      <c r="U933" s="19"/>
      <c r="V933" s="19"/>
      <c r="W933" s="19"/>
      <c r="X933" s="19"/>
      <c r="Y933" s="19"/>
      <c r="Z933" s="19"/>
    </row>
    <row r="934" spans="1:26" ht="14.25" customHeight="1" x14ac:dyDescent="0.3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19"/>
      <c r="U934" s="19"/>
      <c r="V934" s="19"/>
      <c r="W934" s="19"/>
      <c r="X934" s="19"/>
      <c r="Y934" s="19"/>
      <c r="Z934" s="19"/>
    </row>
    <row r="935" spans="1:26" ht="14.25" customHeight="1" x14ac:dyDescent="0.3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19"/>
      <c r="U935" s="19"/>
      <c r="V935" s="19"/>
      <c r="W935" s="19"/>
      <c r="X935" s="19"/>
      <c r="Y935" s="19"/>
      <c r="Z935" s="19"/>
    </row>
    <row r="936" spans="1:26" ht="14.25" customHeight="1" x14ac:dyDescent="0.3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19"/>
      <c r="U936" s="19"/>
      <c r="V936" s="19"/>
      <c r="W936" s="19"/>
      <c r="X936" s="19"/>
      <c r="Y936" s="19"/>
      <c r="Z936" s="19"/>
    </row>
    <row r="937" spans="1:26" ht="14.25" customHeight="1" x14ac:dyDescent="0.3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19"/>
      <c r="U937" s="19"/>
      <c r="V937" s="19"/>
      <c r="W937" s="19"/>
      <c r="X937" s="19"/>
      <c r="Y937" s="19"/>
      <c r="Z937" s="19"/>
    </row>
    <row r="938" spans="1:26" ht="14.25" customHeight="1" x14ac:dyDescent="0.3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19"/>
      <c r="U938" s="19"/>
      <c r="V938" s="19"/>
      <c r="W938" s="19"/>
      <c r="X938" s="19"/>
      <c r="Y938" s="19"/>
      <c r="Z938" s="19"/>
    </row>
    <row r="939" spans="1:26" ht="14.25" customHeight="1" x14ac:dyDescent="0.3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19"/>
      <c r="U939" s="19"/>
      <c r="V939" s="19"/>
      <c r="W939" s="19"/>
      <c r="X939" s="19"/>
      <c r="Y939" s="19"/>
      <c r="Z939" s="19"/>
    </row>
    <row r="940" spans="1:26" ht="14.25" customHeight="1" x14ac:dyDescent="0.3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19"/>
      <c r="U940" s="19"/>
      <c r="V940" s="19"/>
      <c r="W940" s="19"/>
      <c r="X940" s="19"/>
      <c r="Y940" s="19"/>
      <c r="Z940" s="19"/>
    </row>
    <row r="941" spans="1:26" ht="14.25" customHeight="1" x14ac:dyDescent="0.3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19"/>
      <c r="U941" s="19"/>
      <c r="V941" s="19"/>
      <c r="W941" s="19"/>
      <c r="X941" s="19"/>
      <c r="Y941" s="19"/>
      <c r="Z941" s="19"/>
    </row>
    <row r="942" spans="1:26" ht="14.25" customHeight="1" x14ac:dyDescent="0.3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19"/>
      <c r="U942" s="19"/>
      <c r="V942" s="19"/>
      <c r="W942" s="19"/>
      <c r="X942" s="19"/>
      <c r="Y942" s="19"/>
      <c r="Z942" s="19"/>
    </row>
    <row r="943" spans="1:26" ht="14.25" customHeight="1" x14ac:dyDescent="0.3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19"/>
      <c r="U943" s="19"/>
      <c r="V943" s="19"/>
      <c r="W943" s="19"/>
      <c r="X943" s="19"/>
      <c r="Y943" s="19"/>
      <c r="Z943" s="19"/>
    </row>
    <row r="944" spans="1:26" ht="14.25" customHeight="1" x14ac:dyDescent="0.3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19"/>
      <c r="U944" s="19"/>
      <c r="V944" s="19"/>
      <c r="W944" s="19"/>
      <c r="X944" s="19"/>
      <c r="Y944" s="19"/>
      <c r="Z944" s="19"/>
    </row>
    <row r="945" spans="1:26" ht="14.25" customHeight="1" x14ac:dyDescent="0.3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19"/>
      <c r="U945" s="19"/>
      <c r="V945" s="19"/>
      <c r="W945" s="19"/>
      <c r="X945" s="19"/>
      <c r="Y945" s="19"/>
      <c r="Z945" s="19"/>
    </row>
    <row r="946" spans="1:26" ht="14.25" customHeight="1" x14ac:dyDescent="0.3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19"/>
      <c r="U946" s="19"/>
      <c r="V946" s="19"/>
      <c r="W946" s="19"/>
      <c r="X946" s="19"/>
      <c r="Y946" s="19"/>
      <c r="Z946" s="19"/>
    </row>
    <row r="947" spans="1:26" ht="14.25" customHeight="1" x14ac:dyDescent="0.3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19"/>
      <c r="U947" s="19"/>
      <c r="V947" s="19"/>
      <c r="W947" s="19"/>
      <c r="X947" s="19"/>
      <c r="Y947" s="19"/>
      <c r="Z947" s="19"/>
    </row>
    <row r="948" spans="1:26" ht="14.25" customHeight="1" x14ac:dyDescent="0.3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19"/>
      <c r="U948" s="19"/>
      <c r="V948" s="19"/>
      <c r="W948" s="19"/>
      <c r="X948" s="19"/>
      <c r="Y948" s="19"/>
      <c r="Z948" s="19"/>
    </row>
    <row r="949" spans="1:26" ht="14.25" customHeight="1" x14ac:dyDescent="0.3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19"/>
      <c r="U949" s="19"/>
      <c r="V949" s="19"/>
      <c r="W949" s="19"/>
      <c r="X949" s="19"/>
      <c r="Y949" s="19"/>
      <c r="Z949" s="19"/>
    </row>
    <row r="950" spans="1:26" ht="14.25" customHeight="1" x14ac:dyDescent="0.3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19"/>
      <c r="U950" s="19"/>
      <c r="V950" s="19"/>
      <c r="W950" s="19"/>
      <c r="X950" s="19"/>
      <c r="Y950" s="19"/>
      <c r="Z950" s="19"/>
    </row>
    <row r="951" spans="1:26" ht="14.25" customHeight="1" x14ac:dyDescent="0.3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19"/>
      <c r="U951" s="19"/>
      <c r="V951" s="19"/>
      <c r="W951" s="19"/>
      <c r="X951" s="19"/>
      <c r="Y951" s="19"/>
      <c r="Z951" s="19"/>
    </row>
    <row r="952" spans="1:26" ht="14.25" customHeight="1" x14ac:dyDescent="0.3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19"/>
      <c r="U952" s="19"/>
      <c r="V952" s="19"/>
      <c r="W952" s="19"/>
      <c r="X952" s="19"/>
      <c r="Y952" s="19"/>
      <c r="Z952" s="19"/>
    </row>
    <row r="953" spans="1:26" ht="14.25" customHeight="1" x14ac:dyDescent="0.3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19"/>
      <c r="U953" s="19"/>
      <c r="V953" s="19"/>
      <c r="W953" s="19"/>
      <c r="X953" s="19"/>
      <c r="Y953" s="19"/>
      <c r="Z953" s="19"/>
    </row>
    <row r="954" spans="1:26" ht="14.25" customHeight="1" x14ac:dyDescent="0.3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19"/>
      <c r="U954" s="19"/>
      <c r="V954" s="19"/>
      <c r="W954" s="19"/>
      <c r="X954" s="19"/>
      <c r="Y954" s="19"/>
      <c r="Z954" s="19"/>
    </row>
    <row r="955" spans="1:26" ht="14.25" customHeight="1" x14ac:dyDescent="0.3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19"/>
      <c r="U955" s="19"/>
      <c r="V955" s="19"/>
      <c r="W955" s="19"/>
      <c r="X955" s="19"/>
      <c r="Y955" s="19"/>
      <c r="Z955" s="19"/>
    </row>
    <row r="956" spans="1:26" ht="14.25" customHeight="1" x14ac:dyDescent="0.3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19"/>
      <c r="U956" s="19"/>
      <c r="V956" s="19"/>
      <c r="W956" s="19"/>
      <c r="X956" s="19"/>
      <c r="Y956" s="19"/>
      <c r="Z956" s="19"/>
    </row>
    <row r="957" spans="1:26" ht="14.25" customHeight="1" x14ac:dyDescent="0.3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19"/>
      <c r="U957" s="19"/>
      <c r="V957" s="19"/>
      <c r="W957" s="19"/>
      <c r="X957" s="19"/>
      <c r="Y957" s="19"/>
      <c r="Z957" s="19"/>
    </row>
    <row r="958" spans="1:26" ht="14.25" customHeight="1" x14ac:dyDescent="0.3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19"/>
      <c r="U958" s="19"/>
      <c r="V958" s="19"/>
      <c r="W958" s="19"/>
      <c r="X958" s="19"/>
      <c r="Y958" s="19"/>
      <c r="Z958" s="19"/>
    </row>
    <row r="959" spans="1:26" ht="14.25" customHeight="1" x14ac:dyDescent="0.3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19"/>
      <c r="U959" s="19"/>
      <c r="V959" s="19"/>
      <c r="W959" s="19"/>
      <c r="X959" s="19"/>
      <c r="Y959" s="19"/>
      <c r="Z959" s="19"/>
    </row>
    <row r="960" spans="1:26" ht="14.25" customHeight="1" x14ac:dyDescent="0.3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19"/>
      <c r="U960" s="19"/>
      <c r="V960" s="19"/>
      <c r="W960" s="19"/>
      <c r="X960" s="19"/>
      <c r="Y960" s="19"/>
      <c r="Z960" s="19"/>
    </row>
    <row r="961" spans="1:26" ht="14.25" customHeight="1" x14ac:dyDescent="0.3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19"/>
      <c r="U961" s="19"/>
      <c r="V961" s="19"/>
      <c r="W961" s="19"/>
      <c r="X961" s="19"/>
      <c r="Y961" s="19"/>
      <c r="Z961" s="19"/>
    </row>
    <row r="962" spans="1:26" ht="14.25" customHeight="1" x14ac:dyDescent="0.3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19"/>
      <c r="U962" s="19"/>
      <c r="V962" s="19"/>
      <c r="W962" s="19"/>
      <c r="X962" s="19"/>
      <c r="Y962" s="19"/>
      <c r="Z962" s="19"/>
    </row>
    <row r="963" spans="1:26" ht="14.25" customHeight="1" x14ac:dyDescent="0.3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19"/>
      <c r="U963" s="19"/>
      <c r="V963" s="19"/>
      <c r="W963" s="19"/>
      <c r="X963" s="19"/>
      <c r="Y963" s="19"/>
      <c r="Z963" s="19"/>
    </row>
    <row r="964" spans="1:26" ht="14.25" customHeight="1" x14ac:dyDescent="0.3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19"/>
      <c r="U964" s="19"/>
      <c r="V964" s="19"/>
      <c r="W964" s="19"/>
      <c r="X964" s="19"/>
      <c r="Y964" s="19"/>
      <c r="Z964" s="19"/>
    </row>
    <row r="965" spans="1:26" ht="14.25" customHeight="1" x14ac:dyDescent="0.3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19"/>
      <c r="U965" s="19"/>
      <c r="V965" s="19"/>
      <c r="W965" s="19"/>
      <c r="X965" s="19"/>
      <c r="Y965" s="19"/>
      <c r="Z965" s="19"/>
    </row>
    <row r="966" spans="1:26" ht="14.25" customHeight="1" x14ac:dyDescent="0.3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19"/>
      <c r="U966" s="19"/>
      <c r="V966" s="19"/>
      <c r="W966" s="19"/>
      <c r="X966" s="19"/>
      <c r="Y966" s="19"/>
      <c r="Z966" s="19"/>
    </row>
    <row r="967" spans="1:26" ht="14.25" customHeight="1" x14ac:dyDescent="0.3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19"/>
      <c r="U967" s="19"/>
      <c r="V967" s="19"/>
      <c r="W967" s="19"/>
      <c r="X967" s="19"/>
      <c r="Y967" s="19"/>
      <c r="Z967" s="19"/>
    </row>
    <row r="968" spans="1:26" ht="14.25" customHeight="1" x14ac:dyDescent="0.3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19"/>
      <c r="U968" s="19"/>
      <c r="V968" s="19"/>
      <c r="W968" s="19"/>
      <c r="X968" s="19"/>
      <c r="Y968" s="19"/>
      <c r="Z968" s="19"/>
    </row>
    <row r="969" spans="1:26" ht="14.25" customHeight="1" x14ac:dyDescent="0.3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19"/>
      <c r="U969" s="19"/>
      <c r="V969" s="19"/>
      <c r="W969" s="19"/>
      <c r="X969" s="19"/>
      <c r="Y969" s="19"/>
      <c r="Z969" s="19"/>
    </row>
    <row r="970" spans="1:26" ht="14.25" customHeight="1" x14ac:dyDescent="0.3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19"/>
      <c r="U970" s="19"/>
      <c r="V970" s="19"/>
      <c r="W970" s="19"/>
      <c r="X970" s="19"/>
      <c r="Y970" s="19"/>
      <c r="Z970" s="19"/>
    </row>
    <row r="971" spans="1:26" ht="14.25" customHeight="1" x14ac:dyDescent="0.3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19"/>
      <c r="U971" s="19"/>
      <c r="V971" s="19"/>
      <c r="W971" s="19"/>
      <c r="X971" s="19"/>
      <c r="Y971" s="19"/>
      <c r="Z971" s="19"/>
    </row>
    <row r="972" spans="1:26" ht="14.25" customHeight="1" x14ac:dyDescent="0.3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19"/>
      <c r="U972" s="19"/>
      <c r="V972" s="19"/>
      <c r="W972" s="19"/>
      <c r="X972" s="19"/>
      <c r="Y972" s="19"/>
      <c r="Z972" s="19"/>
    </row>
    <row r="973" spans="1:26" ht="14.25" customHeight="1" x14ac:dyDescent="0.3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19"/>
      <c r="U973" s="19"/>
      <c r="V973" s="19"/>
      <c r="W973" s="19"/>
      <c r="X973" s="19"/>
      <c r="Y973" s="19"/>
      <c r="Z973" s="19"/>
    </row>
    <row r="974" spans="1:26" ht="14.25" customHeight="1" x14ac:dyDescent="0.3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19"/>
      <c r="U974" s="19"/>
      <c r="V974" s="19"/>
      <c r="W974" s="19"/>
      <c r="X974" s="19"/>
      <c r="Y974" s="19"/>
      <c r="Z974" s="19"/>
    </row>
    <row r="975" spans="1:26" ht="14.25" customHeight="1" x14ac:dyDescent="0.3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19"/>
      <c r="U975" s="19"/>
      <c r="V975" s="19"/>
      <c r="W975" s="19"/>
      <c r="X975" s="19"/>
      <c r="Y975" s="19"/>
      <c r="Z975" s="19"/>
    </row>
    <row r="976" spans="1:26" ht="14.25" customHeight="1" x14ac:dyDescent="0.3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19"/>
      <c r="U976" s="19"/>
      <c r="V976" s="19"/>
      <c r="W976" s="19"/>
      <c r="X976" s="19"/>
      <c r="Y976" s="19"/>
      <c r="Z976" s="19"/>
    </row>
    <row r="977" spans="1:26" ht="14.25" customHeight="1" x14ac:dyDescent="0.3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19"/>
      <c r="U977" s="19"/>
      <c r="V977" s="19"/>
      <c r="W977" s="19"/>
      <c r="X977" s="19"/>
      <c r="Y977" s="19"/>
      <c r="Z977" s="19"/>
    </row>
    <row r="978" spans="1:26" ht="14.25" customHeight="1" x14ac:dyDescent="0.3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19"/>
      <c r="U978" s="19"/>
      <c r="V978" s="19"/>
      <c r="W978" s="19"/>
      <c r="X978" s="19"/>
      <c r="Y978" s="19"/>
      <c r="Z978" s="19"/>
    </row>
    <row r="979" spans="1:26" ht="14.25" customHeight="1" x14ac:dyDescent="0.3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19"/>
      <c r="U979" s="19"/>
      <c r="V979" s="19"/>
      <c r="W979" s="19"/>
      <c r="X979" s="19"/>
      <c r="Y979" s="19"/>
      <c r="Z979" s="19"/>
    </row>
    <row r="980" spans="1:26" ht="14.25" customHeight="1" x14ac:dyDescent="0.3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19"/>
      <c r="U980" s="19"/>
      <c r="V980" s="19"/>
      <c r="W980" s="19"/>
      <c r="X980" s="19"/>
      <c r="Y980" s="19"/>
      <c r="Z980" s="19"/>
    </row>
    <row r="981" spans="1:26" ht="14.25" customHeight="1" x14ac:dyDescent="0.3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19"/>
      <c r="U981" s="19"/>
      <c r="V981" s="19"/>
      <c r="W981" s="19"/>
      <c r="X981" s="19"/>
      <c r="Y981" s="19"/>
      <c r="Z981" s="19"/>
    </row>
    <row r="982" spans="1:26" ht="14.25" customHeight="1" x14ac:dyDescent="0.3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19"/>
      <c r="U982" s="19"/>
      <c r="V982" s="19"/>
      <c r="W982" s="19"/>
      <c r="X982" s="19"/>
      <c r="Y982" s="19"/>
      <c r="Z982" s="19"/>
    </row>
    <row r="983" spans="1:26" ht="14.25" customHeight="1" x14ac:dyDescent="0.3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19"/>
      <c r="U983" s="19"/>
      <c r="V983" s="19"/>
      <c r="W983" s="19"/>
      <c r="X983" s="19"/>
      <c r="Y983" s="19"/>
      <c r="Z983" s="19"/>
    </row>
    <row r="984" spans="1:26" ht="14.25" customHeight="1" x14ac:dyDescent="0.3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19"/>
      <c r="U984" s="19"/>
      <c r="V984" s="19"/>
      <c r="W984" s="19"/>
      <c r="X984" s="19"/>
      <c r="Y984" s="19"/>
      <c r="Z984" s="19"/>
    </row>
    <row r="985" spans="1:26" ht="14.25" customHeight="1" x14ac:dyDescent="0.3">
      <c r="A985" s="58"/>
      <c r="B985" s="58"/>
      <c r="C985" s="58"/>
      <c r="D985" s="58"/>
      <c r="E985" s="58"/>
      <c r="F985" s="58"/>
      <c r="G985" s="58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19"/>
      <c r="U985" s="19"/>
      <c r="V985" s="19"/>
      <c r="W985" s="19"/>
      <c r="X985" s="19"/>
      <c r="Y985" s="19"/>
      <c r="Z985" s="19"/>
    </row>
    <row r="986" spans="1:26" ht="14.25" customHeight="1" x14ac:dyDescent="0.3">
      <c r="A986" s="58"/>
      <c r="B986" s="58"/>
      <c r="C986" s="58"/>
      <c r="D986" s="58"/>
      <c r="E986" s="58"/>
      <c r="F986" s="58"/>
      <c r="G986" s="58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19"/>
      <c r="U986" s="19"/>
      <c r="V986" s="19"/>
      <c r="W986" s="19"/>
      <c r="X986" s="19"/>
      <c r="Y986" s="19"/>
      <c r="Z986" s="19"/>
    </row>
    <row r="987" spans="1:26" ht="14.25" customHeight="1" x14ac:dyDescent="0.3">
      <c r="A987" s="58"/>
      <c r="B987" s="58"/>
      <c r="C987" s="58"/>
      <c r="D987" s="58"/>
      <c r="E987" s="58"/>
      <c r="F987" s="58"/>
      <c r="G987" s="58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19"/>
      <c r="U987" s="19"/>
      <c r="V987" s="19"/>
      <c r="W987" s="19"/>
      <c r="X987" s="19"/>
      <c r="Y987" s="19"/>
      <c r="Z987" s="19"/>
    </row>
    <row r="988" spans="1:26" ht="14.25" customHeight="1" x14ac:dyDescent="0.3">
      <c r="A988" s="58"/>
      <c r="B988" s="58"/>
      <c r="C988" s="58"/>
      <c r="D988" s="58"/>
      <c r="E988" s="58"/>
      <c r="F988" s="58"/>
      <c r="G988" s="58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19"/>
      <c r="U988" s="19"/>
      <c r="V988" s="19"/>
      <c r="W988" s="19"/>
      <c r="X988" s="19"/>
      <c r="Y988" s="19"/>
      <c r="Z988" s="19"/>
    </row>
    <row r="989" spans="1:26" ht="14.25" customHeight="1" x14ac:dyDescent="0.3">
      <c r="A989" s="58"/>
      <c r="B989" s="58"/>
      <c r="C989" s="58"/>
      <c r="D989" s="58"/>
      <c r="E989" s="58"/>
      <c r="F989" s="58"/>
      <c r="G989" s="58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19"/>
      <c r="U989" s="19"/>
      <c r="V989" s="19"/>
      <c r="W989" s="19"/>
      <c r="X989" s="19"/>
      <c r="Y989" s="19"/>
      <c r="Z989" s="19"/>
    </row>
    <row r="990" spans="1:26" ht="14.25" customHeight="1" x14ac:dyDescent="0.3">
      <c r="A990" s="58"/>
      <c r="B990" s="58"/>
      <c r="C990" s="58"/>
      <c r="D990" s="58"/>
      <c r="E990" s="58"/>
      <c r="F990" s="58"/>
      <c r="G990" s="58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19"/>
      <c r="U990" s="19"/>
      <c r="V990" s="19"/>
      <c r="W990" s="19"/>
      <c r="X990" s="19"/>
      <c r="Y990" s="19"/>
      <c r="Z990" s="19"/>
    </row>
    <row r="991" spans="1:26" ht="14.25" customHeight="1" x14ac:dyDescent="0.3">
      <c r="A991" s="58"/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19"/>
      <c r="U991" s="19"/>
      <c r="V991" s="19"/>
      <c r="W991" s="19"/>
      <c r="X991" s="19"/>
      <c r="Y991" s="19"/>
      <c r="Z991" s="19"/>
    </row>
    <row r="992" spans="1:26" ht="14.25" customHeight="1" x14ac:dyDescent="0.3">
      <c r="A992" s="58"/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19"/>
      <c r="U992" s="19"/>
      <c r="V992" s="19"/>
      <c r="W992" s="19"/>
      <c r="X992" s="19"/>
      <c r="Y992" s="19"/>
      <c r="Z992" s="19"/>
    </row>
    <row r="993" spans="1:26" ht="14.25" customHeight="1" x14ac:dyDescent="0.3">
      <c r="A993" s="58"/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19"/>
      <c r="U993" s="19"/>
      <c r="V993" s="19"/>
      <c r="W993" s="19"/>
      <c r="X993" s="19"/>
      <c r="Y993" s="19"/>
      <c r="Z993" s="19"/>
    </row>
    <row r="994" spans="1:26" ht="14.25" customHeight="1" x14ac:dyDescent="0.3">
      <c r="A994" s="58"/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19"/>
      <c r="U994" s="19"/>
      <c r="V994" s="19"/>
      <c r="W994" s="19"/>
      <c r="X994" s="19"/>
      <c r="Y994" s="19"/>
      <c r="Z994" s="19"/>
    </row>
    <row r="995" spans="1:26" ht="14.25" customHeight="1" x14ac:dyDescent="0.3">
      <c r="A995" s="58"/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19"/>
      <c r="U995" s="19"/>
      <c r="V995" s="19"/>
      <c r="W995" s="19"/>
      <c r="X995" s="19"/>
      <c r="Y995" s="19"/>
      <c r="Z995" s="19"/>
    </row>
    <row r="996" spans="1:26" ht="14.25" customHeight="1" x14ac:dyDescent="0.3">
      <c r="A996" s="58"/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19"/>
      <c r="U996" s="19"/>
      <c r="V996" s="19"/>
      <c r="W996" s="19"/>
      <c r="X996" s="19"/>
      <c r="Y996" s="19"/>
      <c r="Z996" s="19"/>
    </row>
    <row r="997" spans="1:26" ht="14.25" customHeight="1" x14ac:dyDescent="0.3">
      <c r="A997" s="58"/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19"/>
      <c r="U997" s="19"/>
      <c r="V997" s="19"/>
      <c r="W997" s="19"/>
      <c r="X997" s="19"/>
      <c r="Y997" s="19"/>
      <c r="Z997" s="19"/>
    </row>
    <row r="998" spans="1:26" ht="14.25" customHeight="1" x14ac:dyDescent="0.3">
      <c r="A998" s="58"/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19"/>
      <c r="U998" s="19"/>
      <c r="V998" s="19"/>
      <c r="W998" s="19"/>
      <c r="X998" s="19"/>
      <c r="Y998" s="19"/>
      <c r="Z998" s="19"/>
    </row>
    <row r="999" spans="1:26" ht="14.25" customHeight="1" x14ac:dyDescent="0.3">
      <c r="A999" s="58"/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19"/>
      <c r="U999" s="19"/>
      <c r="V999" s="19"/>
      <c r="W999" s="19"/>
      <c r="X999" s="19"/>
      <c r="Y999" s="19"/>
      <c r="Z999" s="19"/>
    </row>
    <row r="1000" spans="1:26" ht="14.25" customHeight="1" x14ac:dyDescent="0.3">
      <c r="A1000" s="58"/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19"/>
      <c r="U1000" s="19"/>
      <c r="V1000" s="19"/>
      <c r="W1000" s="19"/>
      <c r="X1000" s="19"/>
      <c r="Y1000" s="19"/>
      <c r="Z1000" s="19"/>
    </row>
  </sheetData>
  <mergeCells count="4">
    <mergeCell ref="G1:I1"/>
    <mergeCell ref="K1:M1"/>
    <mergeCell ref="N1:P1"/>
    <mergeCell ref="Q1:S1"/>
  </mergeCells>
  <printOptions horizontalCentered="1"/>
  <pageMargins left="0.59" right="0.6" top="1.17" bottom="0.39370078740157483" header="0" footer="0"/>
  <pageSetup paperSize="9" orientation="portrait" r:id="rId1"/>
  <headerFooter>
    <oddHeader>&amp;C 24 Teams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4.44140625" defaultRowHeight="15" customHeight="1" x14ac:dyDescent="0.3"/>
  <cols>
    <col min="1" max="5" width="11.6640625" customWidth="1"/>
    <col min="6" max="6" width="8.5546875" customWidth="1"/>
    <col min="7" max="12" width="11.6640625" customWidth="1"/>
    <col min="13" max="26" width="9.21875" customWidth="1"/>
  </cols>
  <sheetData>
    <row r="1" spans="1:26" ht="9" customHeight="1" x14ac:dyDescent="0.3">
      <c r="B1" s="59" t="str">
        <f>CONCATENATE(Rezultati!$D$10," ")</f>
        <v xml:space="preserve">Činku/Pirih </v>
      </c>
      <c r="C1" s="60"/>
      <c r="D1" s="60"/>
      <c r="E1" s="60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9" customHeight="1" x14ac:dyDescent="0.3">
      <c r="B2" s="62"/>
      <c r="C2" s="60"/>
      <c r="D2" s="60"/>
      <c r="E2" s="60"/>
      <c r="F2" s="61"/>
      <c r="G2" s="61"/>
      <c r="H2" s="61"/>
      <c r="I2" s="61"/>
      <c r="J2" s="61"/>
      <c r="K2" s="61"/>
      <c r="L2" s="63" t="str">
        <f>CONCATENATE(Rezultati!$D$25," ")</f>
        <v xml:space="preserve">Ljubič/Ljubič </v>
      </c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ht="9" customHeight="1" x14ac:dyDescent="0.3">
      <c r="A3" s="59" t="str">
        <f>CONCATENATE(Rezultati!$F$2," ")</f>
        <v xml:space="preserve">Kolmanič/Bakan </v>
      </c>
      <c r="B3" s="64" t="str">
        <f>CONCATENATE("",Rezultati!$A$10,"")</f>
        <v>9</v>
      </c>
      <c r="C3" s="65" t="str">
        <f>CONCATENATE(Rezultati!$D$26," ")</f>
        <v xml:space="preserve">Kolmanič/Bakan </v>
      </c>
      <c r="D3" s="60"/>
      <c r="E3" s="60"/>
      <c r="F3" s="61"/>
      <c r="G3" s="61"/>
      <c r="H3" s="61"/>
      <c r="I3" s="61"/>
      <c r="J3" s="61"/>
      <c r="K3" s="61"/>
      <c r="L3" s="66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9" customHeight="1" x14ac:dyDescent="0.3">
      <c r="A4" s="67" t="str">
        <f>CONCATENATE("(",Rezultati!$I$2," : ",Rezultati!$G$2,")")</f>
        <v>(2 : 0)</v>
      </c>
      <c r="B4" s="68" t="str">
        <f>CONCATENATE("(",Rezultati!$G$10," : ",Rezultati!$I$10,")")</f>
        <v>(0 : 2)</v>
      </c>
      <c r="C4" s="62"/>
      <c r="D4" s="60"/>
      <c r="E4" s="60"/>
      <c r="F4" s="61"/>
      <c r="G4" s="61"/>
      <c r="H4" s="61"/>
      <c r="I4" s="61"/>
      <c r="J4" s="61"/>
      <c r="K4" s="69" t="str">
        <f>CONCATENATE(Rezultati!$D$30," ")</f>
        <v xml:space="preserve">Gašperlin/Adrovič Flisar </v>
      </c>
      <c r="L4" s="70" t="str">
        <f>CONCATENATE("",Rezultati!$A$25,"")</f>
        <v>24</v>
      </c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9" customHeight="1" x14ac:dyDescent="0.3">
      <c r="A5" s="64" t="str">
        <f>CONCATENATE("",Rezultati!$A$2,"")</f>
        <v>1</v>
      </c>
      <c r="B5" s="71" t="str">
        <f>CONCATENATE(Rezultati!$F$10," ")</f>
        <v xml:space="preserve">Kolmanič/Bakan </v>
      </c>
      <c r="C5" s="72"/>
      <c r="D5" s="60"/>
      <c r="E5" s="60"/>
      <c r="F5" s="61"/>
      <c r="G5" s="61"/>
      <c r="H5" s="61"/>
      <c r="I5" s="61"/>
      <c r="J5" s="61"/>
      <c r="K5" s="73"/>
      <c r="L5" s="74" t="str">
        <f>CONCATENATE("(",Rezultati!$G$25," : ",Rezultati!$I$25,")")</f>
        <v>(0 : 2)</v>
      </c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ht="9" customHeight="1" x14ac:dyDescent="0.3">
      <c r="A6" s="71" t="str">
        <f>CONCATENATE(Rezultati!$D$2," ")</f>
        <v xml:space="preserve">Gašperlin/Adrovič Flisar </v>
      </c>
      <c r="B6" s="75"/>
      <c r="C6" s="72"/>
      <c r="D6" s="60"/>
      <c r="E6" s="60"/>
      <c r="F6" s="61"/>
      <c r="G6" s="61"/>
      <c r="H6" s="61"/>
      <c r="I6" s="61"/>
      <c r="J6" s="61"/>
      <c r="K6" s="76"/>
      <c r="L6" s="77" t="str">
        <f>CONCATENATE(Rezultati!$F$25," ")</f>
        <v xml:space="preserve">Gašperlin/Adrovič Flisar 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9" customHeight="1" x14ac:dyDescent="0.3">
      <c r="A7" s="63"/>
      <c r="B7" s="63"/>
      <c r="C7" s="64" t="str">
        <f>CONCATENATE("",Rezultati!$A$26,"")</f>
        <v>25</v>
      </c>
      <c r="D7" s="65" t="str">
        <f>CONCATENATE(Rezultati!$D$38," ")</f>
        <v xml:space="preserve">Kolmanič/Bakan </v>
      </c>
      <c r="E7" s="60"/>
      <c r="F7" s="61"/>
      <c r="G7" s="61"/>
      <c r="H7" s="61"/>
      <c r="I7" s="61"/>
      <c r="J7" s="61"/>
      <c r="K7" s="76"/>
      <c r="L7" s="75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ht="9" customHeight="1" x14ac:dyDescent="0.3">
      <c r="A8" s="59" t="str">
        <f>CONCATENATE(Rezultati!$D$3," ")</f>
        <v xml:space="preserve">Sajovic/Stojanović </v>
      </c>
      <c r="B8" s="63"/>
      <c r="C8" s="72"/>
      <c r="D8" s="62"/>
      <c r="E8" s="60"/>
      <c r="F8" s="61"/>
      <c r="G8" s="61"/>
      <c r="H8" s="61"/>
      <c r="I8" s="61"/>
      <c r="J8" s="69" t="str">
        <f>CONCATENATE(Rezultati!$D$34," ")</f>
        <v xml:space="preserve">Bukovnik/Četina </v>
      </c>
      <c r="K8" s="70" t="str">
        <f>CONCATENATE("",Rezultati!$A$30,"")</f>
        <v>29</v>
      </c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ht="9" customHeight="1" x14ac:dyDescent="0.3">
      <c r="A9" s="67" t="str">
        <f>CONCATENATE("(",Rezultati!$G$3," : ",Rezultati!$I$3,")")</f>
        <v>(2 : 0)</v>
      </c>
      <c r="B9" s="59" t="str">
        <f>CONCATENATE(Rezultati!$D$11," ")</f>
        <v xml:space="preserve">Sajovic/Stojanović </v>
      </c>
      <c r="C9" s="68" t="str">
        <f>CONCATENATE("(",Rezultati!$G$26," : ",Rezultati!$I$26,")")</f>
        <v>(2 : 0)</v>
      </c>
      <c r="D9" s="72"/>
      <c r="E9" s="60"/>
      <c r="F9" s="61"/>
      <c r="G9" s="61"/>
      <c r="H9" s="61"/>
      <c r="I9" s="61"/>
      <c r="J9" s="73"/>
      <c r="K9" s="76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ht="9" customHeight="1" x14ac:dyDescent="0.3">
      <c r="A10" s="64" t="str">
        <f>CONCATENATE("",Rezultati!$A$3,"")</f>
        <v>2</v>
      </c>
      <c r="B10" s="62"/>
      <c r="C10" s="72"/>
      <c r="D10" s="72"/>
      <c r="E10" s="60"/>
      <c r="F10" s="61"/>
      <c r="G10" s="61"/>
      <c r="H10" s="78" t="str">
        <f>CONCATENATE(Rezultati!$F$42," ")</f>
        <v xml:space="preserve">Bakan/Strle </v>
      </c>
      <c r="I10" s="61"/>
      <c r="J10" s="76"/>
      <c r="K10" s="74" t="str">
        <f>CONCATENATE("(",Rezultati!$G$30," : ",Rezultati!$I$30,")")</f>
        <v>(0 : 2)</v>
      </c>
      <c r="L10" s="63" t="str">
        <f>CONCATENATE(Rezultati!$D$24," ")</f>
        <v xml:space="preserve">Seed #24 </v>
      </c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9" customHeight="1" x14ac:dyDescent="0.3">
      <c r="A11" s="71" t="str">
        <f>CONCATENATE(Rezultati!$F$3," ")</f>
        <v xml:space="preserve">Seed #24 </v>
      </c>
      <c r="B11" s="64" t="str">
        <f>CONCATENATE("",Rezultati!$A$11,"")</f>
        <v>10</v>
      </c>
      <c r="C11" s="79" t="str">
        <f>CONCATENATE(Rezultati!$F$26," ")</f>
        <v xml:space="preserve">Vergelj/Primožič </v>
      </c>
      <c r="D11" s="72"/>
      <c r="E11" s="60"/>
      <c r="F11" s="61"/>
      <c r="G11" s="61"/>
      <c r="H11" s="66"/>
      <c r="I11" s="61"/>
      <c r="J11" s="80"/>
      <c r="K11" s="76"/>
      <c r="L11" s="66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9" customHeight="1" x14ac:dyDescent="0.3">
      <c r="A12" s="63"/>
      <c r="B12" s="68" t="str">
        <f>CONCATENATE("(",Rezultati!$G$11," : ",Rezultati!$I$11,")")</f>
        <v>(0 : 2)</v>
      </c>
      <c r="C12" s="75"/>
      <c r="D12" s="72"/>
      <c r="E12" s="60"/>
      <c r="F12" s="81" t="s">
        <v>97</v>
      </c>
      <c r="G12" s="61"/>
      <c r="H12" s="76"/>
      <c r="I12" s="69" t="str">
        <f>CONCATENATE(Rezultati!$D$40," ")</f>
        <v xml:space="preserve">Bukovnik/Četina </v>
      </c>
      <c r="J12" s="70" t="str">
        <f>CONCATENATE("",Rezultati!$A$34,"")</f>
        <v>33</v>
      </c>
      <c r="K12" s="82" t="str">
        <f>CONCATENATE(Rezultati!$F$30," ")</f>
        <v xml:space="preserve">Bukovnik/Četina </v>
      </c>
      <c r="L12" s="70" t="str">
        <f>CONCATENATE("",Rezultati!$A$24,"")</f>
        <v>23</v>
      </c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9" customHeight="1" x14ac:dyDescent="0.3">
      <c r="B13" s="71" t="str">
        <f>CONCATENATE(Rezultati!$F$11," ")</f>
        <v xml:space="preserve">Vergelj/Primožič </v>
      </c>
      <c r="C13" s="60"/>
      <c r="D13" s="72"/>
      <c r="E13" s="60"/>
      <c r="F13" s="83"/>
      <c r="G13" s="61"/>
      <c r="H13" s="76"/>
      <c r="I13" s="73"/>
      <c r="J13" s="76"/>
      <c r="K13" s="62"/>
      <c r="L13" s="74" t="str">
        <f>CONCATENATE("(",Rezultati!$G$24," : ",Rezultati!$I$24,")")</f>
        <v>(0 : 2)</v>
      </c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9" customHeight="1" x14ac:dyDescent="0.3">
      <c r="B14" s="75"/>
      <c r="C14" s="60"/>
      <c r="D14" s="84"/>
      <c r="E14" s="60"/>
      <c r="F14" s="61"/>
      <c r="G14" s="61"/>
      <c r="H14" s="85"/>
      <c r="I14" s="76"/>
      <c r="J14" s="74" t="str">
        <f>CONCATENATE("(",Rezultati!$G$34," : ",Rezultati!$I$34,")")</f>
        <v>(2 : 1)</v>
      </c>
      <c r="K14" s="61"/>
      <c r="L14" s="77" t="str">
        <f>CONCATENATE(Rezultati!$F$24," ")</f>
        <v xml:space="preserve">Bukovnik/Četina </v>
      </c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9" customHeight="1" x14ac:dyDescent="0.3">
      <c r="B15" s="63"/>
      <c r="C15" s="60"/>
      <c r="D15" s="64" t="str">
        <f>CONCATENATE("",Rezultati!$A$38,"")</f>
        <v>37</v>
      </c>
      <c r="E15" s="86" t="str">
        <f>CONCATENATE(Rezultati!$D$44," ")</f>
        <v xml:space="preserve">Kolmanič/Bakan </v>
      </c>
      <c r="F15" s="87" t="str">
        <f>CONCATENATE("",Rezultati!$A$44,"")</f>
        <v>43</v>
      </c>
      <c r="G15" s="71" t="str">
        <f>CONCATENATE(Rezultati!$F$44," ")</f>
        <v xml:space="preserve">Bakan/Strle </v>
      </c>
      <c r="H15" s="70" t="str">
        <f>CONCATENATE("",Rezultati!$A$42,"")</f>
        <v>41</v>
      </c>
      <c r="I15" s="76"/>
      <c r="J15" s="76"/>
      <c r="K15" s="61"/>
      <c r="L15" s="75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9" customHeight="1" x14ac:dyDescent="0.3">
      <c r="B16" s="63"/>
      <c r="C16" s="60"/>
      <c r="D16" s="72"/>
      <c r="E16" s="75"/>
      <c r="F16" s="88" t="str">
        <f>CONCATENATE("(",Rezultati!$G$44," : ",Rezultati!$I$44,")")</f>
        <v>(2 : 0)</v>
      </c>
      <c r="G16" s="62"/>
      <c r="H16" s="76"/>
      <c r="I16" s="76"/>
      <c r="J16" s="77" t="str">
        <f>CONCATENATE(Rezultati!$F$34," ")</f>
        <v xml:space="preserve">Gorenc Valenta/Torej </v>
      </c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9" customHeight="1" x14ac:dyDescent="0.3">
      <c r="B17" s="59" t="str">
        <f>CONCATENATE(Rezultati!$D$12," ")</f>
        <v xml:space="preserve">Gorenc Valenta/Torej </v>
      </c>
      <c r="C17" s="60"/>
      <c r="D17" s="68" t="str">
        <f>CONCATENATE("(",Rezultati!$G$38," : ",Rezultati!$I$38,")")</f>
        <v>(2 : 0)</v>
      </c>
      <c r="E17" s="60"/>
      <c r="G17" s="61"/>
      <c r="H17" s="74" t="str">
        <f>CONCATENATE("(",Rezultati!$I$42," : ",Rezultati!$G$42,")")</f>
        <v>(2 : 1)</v>
      </c>
      <c r="I17" s="76"/>
      <c r="J17" s="75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9" customHeight="1" x14ac:dyDescent="0.3">
      <c r="B18" s="62"/>
      <c r="C18" s="60"/>
      <c r="D18" s="72"/>
      <c r="E18" s="60"/>
      <c r="F18" s="61"/>
      <c r="G18" s="61"/>
      <c r="H18" s="76"/>
      <c r="I18" s="76"/>
      <c r="J18" s="61"/>
      <c r="K18" s="61"/>
      <c r="L18" s="63" t="str">
        <f>CONCATENATE(Rezultati!$D$23," ")</f>
        <v xml:space="preserve">Anžin/Ficko </v>
      </c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9" customHeight="1" x14ac:dyDescent="0.3">
      <c r="A19" s="59" t="str">
        <f>CONCATENATE(Rezultati!$F$4," ")</f>
        <v xml:space="preserve">Seed #21 </v>
      </c>
      <c r="B19" s="64" t="str">
        <f>CONCATENATE("",Rezultati!$A$12,"")</f>
        <v>11</v>
      </c>
      <c r="C19" s="65" t="str">
        <f>CONCATENATE(Rezultati!$D$27," ")</f>
        <v xml:space="preserve">Gorenc Valenta/Torej </v>
      </c>
      <c r="D19" s="72"/>
      <c r="E19" s="60"/>
      <c r="F19" s="61"/>
      <c r="G19" s="61"/>
      <c r="H19" s="76"/>
      <c r="I19" s="76"/>
      <c r="J19" s="61"/>
      <c r="K19" s="61"/>
      <c r="L19" s="66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9" customHeight="1" x14ac:dyDescent="0.3">
      <c r="A20" s="67" t="str">
        <f>CONCATENATE("(",Rezultati!$I$4," : ",Rezultati!$G$4,")")</f>
        <v>(0 : 2)</v>
      </c>
      <c r="B20" s="68" t="str">
        <f>CONCATENATE("(",Rezultati!$G$12," : ",Rezultati!$I$12,")")</f>
        <v>(2 : 0)</v>
      </c>
      <c r="C20" s="62"/>
      <c r="D20" s="72"/>
      <c r="E20" s="60"/>
      <c r="F20" s="61"/>
      <c r="G20" s="61"/>
      <c r="H20" s="82" t="str">
        <f>CONCATENATE(Rezultati!$D$42," ")</f>
        <v xml:space="preserve">Bukovnik/Četina </v>
      </c>
      <c r="I20" s="70" t="str">
        <f>CONCATENATE("",Rezultati!$A$40,"")</f>
        <v>39</v>
      </c>
      <c r="J20" s="61"/>
      <c r="K20" s="69" t="str">
        <f>CONCATENATE(Rezultati!$D$31," ")</f>
        <v xml:space="preserve">Anžin/Ficko </v>
      </c>
      <c r="L20" s="70" t="str">
        <f>CONCATENATE("",Rezultati!$A$23,"")</f>
        <v>22</v>
      </c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9" customHeight="1" x14ac:dyDescent="0.3">
      <c r="A21" s="64" t="str">
        <f>CONCATENATE("",Rezultati!$A$4,"")</f>
        <v>3</v>
      </c>
      <c r="B21" s="71" t="str">
        <f>CONCATENATE(Rezultati!$F$12," ")</f>
        <v xml:space="preserve">Trček/Pangerc </v>
      </c>
      <c r="C21" s="72"/>
      <c r="D21" s="72"/>
      <c r="E21" s="60"/>
      <c r="F21" s="61"/>
      <c r="G21" s="61"/>
      <c r="H21" s="62"/>
      <c r="I21" s="76"/>
      <c r="J21" s="61"/>
      <c r="K21" s="73"/>
      <c r="L21" s="74" t="str">
        <f>CONCATENATE("(",Rezultati!$G$23," : ",Rezultati!$I$23,")")</f>
        <v>(2 : 0)</v>
      </c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9" customHeight="1" x14ac:dyDescent="0.3">
      <c r="A22" s="71" t="str">
        <f>CONCATENATE(Rezultati!$D$4," ")</f>
        <v xml:space="preserve">Trček/Pangerc </v>
      </c>
      <c r="B22" s="75"/>
      <c r="C22" s="72"/>
      <c r="D22" s="72"/>
      <c r="E22" s="60"/>
      <c r="F22" s="61"/>
      <c r="G22" s="61"/>
      <c r="H22" s="61"/>
      <c r="I22" s="74" t="str">
        <f>CONCATENATE("(",Rezultati!$G$40," : ",Rezultati!$I$40,")")</f>
        <v>(2 : 0)</v>
      </c>
      <c r="J22" s="61"/>
      <c r="K22" s="76"/>
      <c r="L22" s="77" t="str">
        <f>CONCATENATE(Rezultati!$F$23," ")</f>
        <v xml:space="preserve">Seed #21 </v>
      </c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9" customHeight="1" x14ac:dyDescent="0.3">
      <c r="A23" s="63"/>
      <c r="B23" s="63"/>
      <c r="C23" s="64" t="str">
        <f>CONCATENATE("",Rezultati!$A$27,"")</f>
        <v>26</v>
      </c>
      <c r="D23" s="79" t="str">
        <f>CONCATENATE(Rezultati!$F$38," ")</f>
        <v xml:space="preserve">Ferk/Pečovnik </v>
      </c>
      <c r="E23" s="60"/>
      <c r="F23" s="61"/>
      <c r="G23" s="61"/>
      <c r="H23" s="61"/>
      <c r="I23" s="76"/>
      <c r="J23" s="61"/>
      <c r="K23" s="76"/>
      <c r="L23" s="75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9" customHeight="1" x14ac:dyDescent="0.3">
      <c r="A24" s="59" t="str">
        <f>CONCATENATE(Rezultati!$D$5," ")</f>
        <v xml:space="preserve">Auda/Zore </v>
      </c>
      <c r="B24" s="63"/>
      <c r="C24" s="72"/>
      <c r="D24" s="75"/>
      <c r="E24" s="60"/>
      <c r="F24" s="61"/>
      <c r="G24" s="61"/>
      <c r="H24" s="61"/>
      <c r="I24" s="76"/>
      <c r="J24" s="69" t="str">
        <f>CONCATENATE(Rezultati!$D$35," ")</f>
        <v xml:space="preserve">Anžin/Ficko </v>
      </c>
      <c r="K24" s="70" t="str">
        <f>CONCATENATE("",Rezultati!$A$31,"")</f>
        <v>30</v>
      </c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9" customHeight="1" x14ac:dyDescent="0.3">
      <c r="A25" s="67" t="str">
        <f>CONCATENATE("(",Rezultati!$G$5," : ",Rezultati!$I$5,")")</f>
        <v>(2 : 0)</v>
      </c>
      <c r="B25" s="59" t="str">
        <f>CONCATENATE(Rezultati!$D$13," ")</f>
        <v xml:space="preserve">Auda/Zore </v>
      </c>
      <c r="C25" s="68" t="str">
        <f>CONCATENATE("(",Rezultati!$G$27," : ",Rezultati!$I$27,")")</f>
        <v>(1 : 2)</v>
      </c>
      <c r="D25" s="60"/>
      <c r="E25" s="60"/>
      <c r="F25" s="61"/>
      <c r="G25" s="61"/>
      <c r="H25" s="61"/>
      <c r="I25" s="76"/>
      <c r="J25" s="73"/>
      <c r="K25" s="76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9" customHeight="1" x14ac:dyDescent="0.3">
      <c r="A26" s="64" t="str">
        <f>CONCATENATE("",Rezultati!$A$5,"")</f>
        <v>4</v>
      </c>
      <c r="B26" s="62"/>
      <c r="C26" s="72"/>
      <c r="D26" s="60"/>
      <c r="H26" s="61"/>
      <c r="I26" s="76"/>
      <c r="J26" s="76"/>
      <c r="K26" s="74" t="str">
        <f>CONCATENATE("(",Rezultati!$G$31," : ",Rezultati!$I$31,")")</f>
        <v>(2 : 0)</v>
      </c>
      <c r="L26" s="63" t="str">
        <f>CONCATENATE(Rezultati!$D$22," ")</f>
        <v xml:space="preserve">Seed #20 </v>
      </c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9" customHeight="1" x14ac:dyDescent="0.3">
      <c r="A27" s="71" t="str">
        <f>CONCATENATE(Rezultati!$F$5," ")</f>
        <v xml:space="preserve">Seed #20 </v>
      </c>
      <c r="B27" s="64" t="str">
        <f>CONCATENATE("",Rezultati!$A$13,"")</f>
        <v>12</v>
      </c>
      <c r="C27" s="79" t="str">
        <f>CONCATENATE(Rezultati!$F$27," ")</f>
        <v xml:space="preserve">Ferk/Pečovnik </v>
      </c>
      <c r="D27" s="60"/>
      <c r="E27" s="89" t="str">
        <f>CONCATENATE(Rezultati!$D$47," ")</f>
        <v xml:space="preserve">Kolmanič/Bakan </v>
      </c>
      <c r="F27" s="90"/>
      <c r="G27" s="89" t="str">
        <f>CONCATENATE(Rezultati!$D$46," ")</f>
        <v xml:space="preserve">Bakan/Strle </v>
      </c>
      <c r="H27" s="61"/>
      <c r="I27" s="76"/>
      <c r="J27" s="85"/>
      <c r="K27" s="76"/>
      <c r="L27" s="66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9" customHeight="1" x14ac:dyDescent="0.3">
      <c r="A28" s="63"/>
      <c r="B28" s="68" t="str">
        <f>CONCATENATE("(",Rezultati!$G$13," : ",Rezultati!$I$13,")")</f>
        <v>(0 : 2)</v>
      </c>
      <c r="C28" s="75"/>
      <c r="D28" s="60"/>
      <c r="E28" s="91"/>
      <c r="F28" s="61"/>
      <c r="G28" s="92"/>
      <c r="H28" s="61"/>
      <c r="I28" s="82" t="str">
        <f>CONCATENATE(Rezultati!$F$40," ")</f>
        <v xml:space="preserve">Anžin/Ficko </v>
      </c>
      <c r="J28" s="70" t="str">
        <f>CONCATENATE("",Rezultati!$A$35,"")</f>
        <v>34</v>
      </c>
      <c r="K28" s="82" t="str">
        <f>CONCATENATE(Rezultati!$F$31," ")</f>
        <v xml:space="preserve">Božiček/Kenda </v>
      </c>
      <c r="L28" s="70" t="str">
        <f>CONCATENATE("",Rezultati!$A$22,"")</f>
        <v>21</v>
      </c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9" customHeight="1" x14ac:dyDescent="0.3">
      <c r="B29" s="71" t="str">
        <f>CONCATENATE(Rezultati!$F$13," ")</f>
        <v xml:space="preserve">Ferk/Pečovnik </v>
      </c>
      <c r="C29" s="60"/>
      <c r="D29" s="60"/>
      <c r="E29" s="93" t="s">
        <v>98</v>
      </c>
      <c r="F29" s="94"/>
      <c r="G29" s="95" t="s">
        <v>99</v>
      </c>
      <c r="H29" s="61"/>
      <c r="I29" s="62"/>
      <c r="J29" s="76"/>
      <c r="K29" s="62"/>
      <c r="L29" s="74" t="str">
        <f>CONCATENATE("(",Rezultati!$G$22," : ",Rezultati!$I$22,")")</f>
        <v>(0 : 2)</v>
      </c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9" customHeight="1" x14ac:dyDescent="0.3">
      <c r="B30" s="75"/>
      <c r="C30" s="60"/>
      <c r="D30" s="60"/>
      <c r="E30" s="96"/>
      <c r="F30" s="61"/>
      <c r="G30" s="97"/>
      <c r="H30" s="61"/>
      <c r="I30" s="61"/>
      <c r="J30" s="74" t="str">
        <f>CONCATENATE("(",Rezultati!$G$35," : ",Rezultati!$I$35,")")</f>
        <v>(2 : 0)</v>
      </c>
      <c r="K30" s="61"/>
      <c r="L30" s="77" t="str">
        <f>CONCATENATE(Rezultati!$F$22," ")</f>
        <v xml:space="preserve">Božiček/Kenda </v>
      </c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9" customHeight="1" x14ac:dyDescent="0.3">
      <c r="B31" s="63"/>
      <c r="C31" s="60"/>
      <c r="D31" s="9"/>
      <c r="E31" s="70" t="str">
        <f>CONCATENATE("",Rezultati!$A$47,"")</f>
        <v>46</v>
      </c>
      <c r="F31" s="61"/>
      <c r="G31" s="64" t="str">
        <f>CONCATENATE("",Rezultati!$A$46,"")</f>
        <v>45</v>
      </c>
      <c r="H31" s="9"/>
      <c r="I31" s="61"/>
      <c r="J31" s="76"/>
      <c r="K31" s="61"/>
      <c r="L31" s="75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9" customHeight="1" x14ac:dyDescent="0.3">
      <c r="B32" s="63"/>
      <c r="C32" s="60"/>
      <c r="D32" s="9"/>
      <c r="E32" s="98"/>
      <c r="F32" s="61"/>
      <c r="G32" s="97"/>
      <c r="H32" s="9"/>
      <c r="I32" s="61"/>
      <c r="J32" s="77" t="str">
        <f>CONCATENATE(Rezultati!$F$35," ")</f>
        <v xml:space="preserve">Vergelj/Primožič </v>
      </c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9" customHeight="1" x14ac:dyDescent="0.3">
      <c r="B33" s="59" t="str">
        <f>CONCATENATE(Rezultati!$D$14," ")</f>
        <v xml:space="preserve">Pintar/Hrovat </v>
      </c>
      <c r="C33" s="60"/>
      <c r="D33" s="60"/>
      <c r="E33" s="98" t="str">
        <f>CONCATENATE("(",Rezultati!$G$47," : ",Rezultati!$I$47,")")</f>
        <v>(2 : 0)</v>
      </c>
      <c r="F33" s="61"/>
      <c r="G33" s="99" t="str">
        <f>CONCATENATE("(",Rezultati!$G$46," : ",Rezultati!$I$46,")")</f>
        <v>(2 : 1)</v>
      </c>
      <c r="H33" s="61"/>
      <c r="I33" s="61"/>
      <c r="J33" s="75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9" customHeight="1" x14ac:dyDescent="0.3">
      <c r="B34" s="62"/>
      <c r="C34" s="60"/>
      <c r="D34" s="60"/>
      <c r="E34" s="98"/>
      <c r="F34" s="61"/>
      <c r="G34" s="100"/>
      <c r="H34" s="61"/>
      <c r="I34" s="61"/>
      <c r="J34" s="61"/>
      <c r="K34" s="61"/>
      <c r="L34" s="63" t="str">
        <f>CONCATENATE(Rezultati!$D$21," ")</f>
        <v xml:space="preserve">Auda/Zore </v>
      </c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9" customHeight="1" x14ac:dyDescent="0.3">
      <c r="A35" s="59" t="str">
        <f>CONCATENATE(Rezultati!$F$6," ")</f>
        <v xml:space="preserve">Seed #19 </v>
      </c>
      <c r="B35" s="64" t="str">
        <f>CONCATENATE("",Rezultati!$A$14,"")</f>
        <v>13</v>
      </c>
      <c r="C35" s="65" t="str">
        <f>CONCATENATE(Rezultati!$D$28," ")</f>
        <v xml:space="preserve">Pintar/Hrovat </v>
      </c>
      <c r="D35" s="60"/>
      <c r="E35" s="101" t="str">
        <f>CONCATENATE(Rezultati!$F$47," ")</f>
        <v xml:space="preserve">Reflak/Reflak </v>
      </c>
      <c r="F35" s="90"/>
      <c r="G35" s="79" t="str">
        <f>CONCATENATE(Rezultati!$F$46," ")</f>
        <v xml:space="preserve">Plot/Železnik </v>
      </c>
      <c r="H35" s="61"/>
      <c r="I35" s="61"/>
      <c r="J35" s="61"/>
      <c r="K35" s="61"/>
      <c r="L35" s="66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9" customHeight="1" x14ac:dyDescent="0.3">
      <c r="A36" s="67" t="str">
        <f>CONCATENATE("(",Rezultati!$I$6," : ",Rezultati!$G$6,")")</f>
        <v>(0 : 2)</v>
      </c>
      <c r="B36" s="68" t="str">
        <f>CONCATENATE("(",Rezultati!$G$14," : ",Rezultati!$I$14,")")</f>
        <v>(2 : 0)</v>
      </c>
      <c r="C36" s="62"/>
      <c r="D36" s="60"/>
      <c r="H36" s="61"/>
      <c r="I36" s="61"/>
      <c r="J36" s="61"/>
      <c r="K36" s="69" t="str">
        <f>CONCATENATE(Rezultati!$D$32," ")</f>
        <v xml:space="preserve">Auda/Zore </v>
      </c>
      <c r="L36" s="70" t="str">
        <f>CONCATENATE("",Rezultati!$A$21,"")</f>
        <v>20</v>
      </c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9" customHeight="1" x14ac:dyDescent="0.3">
      <c r="A37" s="64" t="str">
        <f>CONCATENATE("",Rezultati!$A$6,"")</f>
        <v>5</v>
      </c>
      <c r="B37" s="71" t="str">
        <f>CONCATENATE(Rezultati!$F$14," ")</f>
        <v xml:space="preserve">Božiček/Kenda </v>
      </c>
      <c r="C37" s="72"/>
      <c r="D37" s="60"/>
      <c r="E37" s="60"/>
      <c r="F37" s="61"/>
      <c r="G37" s="61"/>
      <c r="H37" s="61"/>
      <c r="I37" s="61"/>
      <c r="J37" s="61"/>
      <c r="K37" s="73"/>
      <c r="L37" s="74" t="str">
        <f>CONCATENATE("(",Rezultati!$G$21," : ",Rezultati!$I$21,")")</f>
        <v>(2 : 0)</v>
      </c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9" customHeight="1" x14ac:dyDescent="0.3">
      <c r="A38" s="71" t="str">
        <f>CONCATENATE(Rezultati!$D$6," ")</f>
        <v xml:space="preserve">Božiček/Kenda </v>
      </c>
      <c r="B38" s="75"/>
      <c r="C38" s="72"/>
      <c r="D38" s="60"/>
      <c r="E38" s="60"/>
      <c r="F38" s="61"/>
      <c r="G38" s="61"/>
      <c r="H38" s="61"/>
      <c r="I38" s="61"/>
      <c r="J38" s="61"/>
      <c r="K38" s="76"/>
      <c r="L38" s="77" t="str">
        <f>CONCATENATE(Rezultati!$F$21," ")</f>
        <v xml:space="preserve">Seed #19 </v>
      </c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9" customHeight="1" x14ac:dyDescent="0.3">
      <c r="A39" s="63"/>
      <c r="B39" s="63"/>
      <c r="C39" s="64" t="str">
        <f>CONCATENATE("",Rezultati!$A$28,"")</f>
        <v>27</v>
      </c>
      <c r="D39" s="65" t="str">
        <f>CONCATENATE(Rezultati!$D$39," ")</f>
        <v xml:space="preserve">Bakan/Strle </v>
      </c>
      <c r="E39" s="60"/>
      <c r="F39" s="61"/>
      <c r="G39" s="61"/>
      <c r="H39" s="61"/>
      <c r="I39" s="61"/>
      <c r="J39" s="61"/>
      <c r="K39" s="76"/>
      <c r="L39" s="75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9" customHeight="1" x14ac:dyDescent="0.3">
      <c r="A40" s="59" t="str">
        <f>CONCATENATE(Rezultati!$D$7," ")</f>
        <v xml:space="preserve">Anžin/Ficko </v>
      </c>
      <c r="B40" s="63"/>
      <c r="C40" s="72"/>
      <c r="D40" s="62"/>
      <c r="E40" s="60"/>
      <c r="F40" s="61"/>
      <c r="G40" s="61"/>
      <c r="H40" s="61"/>
      <c r="I40" s="61"/>
      <c r="J40" s="69" t="str">
        <f>CONCATENATE(Rezultati!$D$36," ")</f>
        <v xml:space="preserve">Auda/Zore </v>
      </c>
      <c r="K40" s="70" t="str">
        <f>CONCATENATE("",Rezultati!$A$32,"")</f>
        <v>31</v>
      </c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9" customHeight="1" x14ac:dyDescent="0.3">
      <c r="A41" s="67" t="str">
        <f>CONCATENATE("(",Rezultati!$G$7," : ",Rezultati!$I$7,")")</f>
        <v>(2 : 0)</v>
      </c>
      <c r="B41" s="59" t="str">
        <f>CONCATENATE(Rezultati!$D$15," ")</f>
        <v xml:space="preserve">Anžin/Ficko </v>
      </c>
      <c r="C41" s="68" t="str">
        <f>CONCATENATE("(",Rezultati!$G$28," : ",Rezultati!$I$28,")")</f>
        <v>(0 : 2)</v>
      </c>
      <c r="D41" s="72"/>
      <c r="E41" s="60"/>
      <c r="F41" s="61"/>
      <c r="G41" s="61"/>
      <c r="H41" s="61"/>
      <c r="I41" s="61"/>
      <c r="J41" s="73"/>
      <c r="K41" s="76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9" customHeight="1" x14ac:dyDescent="0.3">
      <c r="A42" s="64" t="str">
        <f>CONCATENATE("",Rezultati!$A$7,"")</f>
        <v>6</v>
      </c>
      <c r="B42" s="62"/>
      <c r="C42" s="72"/>
      <c r="D42" s="72"/>
      <c r="E42" s="60"/>
      <c r="F42" s="61"/>
      <c r="G42" s="61"/>
      <c r="H42" s="78" t="str">
        <f>CONCATENATE(Rezultati!$F$43," ")</f>
        <v xml:space="preserve">Ferk/Pečovnik </v>
      </c>
      <c r="I42" s="61"/>
      <c r="J42" s="76"/>
      <c r="K42" s="74" t="str">
        <f>CONCATENATE("(",Rezultati!$G$32," : ",Rezultati!$I$32,")")</f>
        <v>(2 : 0)</v>
      </c>
      <c r="L42" s="63" t="str">
        <f>CONCATENATE(Rezultati!$D$20," ")</f>
        <v xml:space="preserve">Seed #22 </v>
      </c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9" customHeight="1" x14ac:dyDescent="0.3">
      <c r="A43" s="71" t="str">
        <f>CONCATENATE(Rezultati!$F$7," ")</f>
        <v xml:space="preserve">Seed #22 </v>
      </c>
      <c r="B43" s="64" t="str">
        <f>CONCATENATE("",Rezultati!$A$15,"")</f>
        <v>14</v>
      </c>
      <c r="C43" s="79" t="str">
        <f>CONCATENATE(Rezultati!$F$28," ")</f>
        <v xml:space="preserve">Bakan/Strle </v>
      </c>
      <c r="D43" s="72"/>
      <c r="E43" s="60"/>
      <c r="F43" s="61"/>
      <c r="G43" s="61"/>
      <c r="H43" s="66"/>
      <c r="I43" s="61"/>
      <c r="J43" s="85"/>
      <c r="K43" s="76"/>
      <c r="L43" s="66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9" customHeight="1" x14ac:dyDescent="0.3">
      <c r="A44" s="63"/>
      <c r="B44" s="68" t="str">
        <f>CONCATENATE("(",Rezultati!$G$15," : ",Rezultati!$I$15,")")</f>
        <v>(0 : 2)</v>
      </c>
      <c r="C44" s="75"/>
      <c r="D44" s="72"/>
      <c r="E44" s="60"/>
      <c r="F44" s="61"/>
      <c r="G44" s="61"/>
      <c r="H44" s="76"/>
      <c r="I44" s="69" t="str">
        <f>CONCATENATE(Rezultati!$D$41," ")</f>
        <v xml:space="preserve">Plot/Železnik </v>
      </c>
      <c r="J44" s="70" t="str">
        <f>CONCATENATE("",Rezultati!$A$36,"")</f>
        <v>35</v>
      </c>
      <c r="K44" s="82" t="str">
        <f>CONCATENATE(Rezultati!$F$32," ")</f>
        <v xml:space="preserve">Trček/Pangerc </v>
      </c>
      <c r="L44" s="70" t="str">
        <f>CONCATENATE("",Rezultati!$A$20,"")</f>
        <v>19</v>
      </c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9" customHeight="1" x14ac:dyDescent="0.3">
      <c r="B45" s="71" t="str">
        <f>CONCATENATE(Rezultati!$F$15," ")</f>
        <v xml:space="preserve">Bakan/Strle </v>
      </c>
      <c r="C45" s="60"/>
      <c r="D45" s="72"/>
      <c r="E45" s="60"/>
      <c r="F45" s="61"/>
      <c r="G45" s="61"/>
      <c r="H45" s="76"/>
      <c r="I45" s="73" t="str">
        <f>IF(OR(Rezultati!$G$36&gt;=12,Rezultati!$I$36&gt;=12),CONCATENATE(MAX(Rezultati!$G$36,Rezultati!$I$36),"-",MIN(Rezultati!$G$36,Rezultati!$I$36),""),"")</f>
        <v/>
      </c>
      <c r="J45" s="76"/>
      <c r="K45" s="62"/>
      <c r="L45" s="74" t="str">
        <f>CONCATENATE("(",Rezultati!$G$20," : ",Rezultati!$I$20,")")</f>
        <v>(0 : 2)</v>
      </c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9" customHeight="1" x14ac:dyDescent="0.3">
      <c r="B46" s="75"/>
      <c r="C46" s="60"/>
      <c r="D46" s="84"/>
      <c r="E46" s="60"/>
      <c r="G46" s="61"/>
      <c r="H46" s="85"/>
      <c r="I46" s="76"/>
      <c r="J46" s="74" t="str">
        <f>CONCATENATE("(",Rezultati!$G$36," : ",Rezultati!$I$36,")")</f>
        <v>(0 : 2)</v>
      </c>
      <c r="K46" s="61"/>
      <c r="L46" s="77" t="str">
        <f>CONCATENATE(Rezultati!$F$20," ")</f>
        <v xml:space="preserve">Trček/Pangerc </v>
      </c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9" customHeight="1" x14ac:dyDescent="0.3">
      <c r="B47" s="63"/>
      <c r="C47" s="60"/>
      <c r="D47" s="64" t="str">
        <f>CONCATENATE("",Rezultati!$A$39,"")</f>
        <v>38</v>
      </c>
      <c r="E47" s="102" t="str">
        <f>CONCATENATE(Rezultati!$D$45," ")</f>
        <v xml:space="preserve">Reflak/Reflak </v>
      </c>
      <c r="F47" s="103" t="str">
        <f>CONCATENATE("",Rezultati!$A$45,"")</f>
        <v>44</v>
      </c>
      <c r="G47" s="71" t="str">
        <f>CONCATENATE(Rezultati!$F$45," ")</f>
        <v xml:space="preserve">Plot/Železnik </v>
      </c>
      <c r="H47" s="70" t="str">
        <f>CONCATENATE("",Rezultati!$A$43,"")</f>
        <v>42</v>
      </c>
      <c r="I47" s="76"/>
      <c r="J47" s="76"/>
      <c r="K47" s="61"/>
      <c r="L47" s="75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9" customHeight="1" x14ac:dyDescent="0.3">
      <c r="B48" s="63"/>
      <c r="C48" s="60"/>
      <c r="D48" s="72"/>
      <c r="E48" s="75"/>
      <c r="F48" s="104" t="str">
        <f>CONCATENATE("(",Rezultati!$G$45," : ",Rezultati!$I$45,")")</f>
        <v>(2 : 1)</v>
      </c>
      <c r="G48" s="62"/>
      <c r="H48" s="76"/>
      <c r="I48" s="76"/>
      <c r="J48" s="77" t="str">
        <f>CONCATENATE(Rezultati!$F$36," ")</f>
        <v xml:space="preserve">Plot/Železnik </v>
      </c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9" customHeight="1" x14ac:dyDescent="0.3">
      <c r="B49" s="59" t="str">
        <f>CONCATENATE(Rezultati!$D$16," ")</f>
        <v xml:space="preserve">Reflak/Reflak </v>
      </c>
      <c r="C49" s="60"/>
      <c r="D49" s="68" t="str">
        <f>CONCATENATE("(",Rezultati!$G$39," : ",Rezultati!$I$39,")")</f>
        <v>(1 : 2)</v>
      </c>
      <c r="E49" s="60"/>
      <c r="F49" s="9"/>
      <c r="G49" s="61"/>
      <c r="H49" s="74" t="str">
        <f>CONCATENATE("(",Rezultati!$I$43," : ",Rezultati!$G$43,")")</f>
        <v>(0 : 2)</v>
      </c>
      <c r="I49" s="76"/>
      <c r="J49" s="75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9" customHeight="1" x14ac:dyDescent="0.3">
      <c r="B50" s="62"/>
      <c r="C50" s="60"/>
      <c r="D50" s="72"/>
      <c r="E50" s="60"/>
      <c r="F50" s="81" t="s">
        <v>100</v>
      </c>
      <c r="G50" s="61"/>
      <c r="H50" s="76"/>
      <c r="I50" s="76"/>
      <c r="J50" s="61"/>
      <c r="K50" s="61"/>
      <c r="L50" s="63" t="str">
        <f>CONCATENATE(Rezultati!$D$19," ")</f>
        <v xml:space="preserve">Sajovic/Stojanović </v>
      </c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9" customHeight="1" x14ac:dyDescent="0.3">
      <c r="A51" s="105" t="str">
        <f>CONCATENATE(Rezultati!$F$8," ")</f>
        <v xml:space="preserve">Seed #23 </v>
      </c>
      <c r="B51" s="64" t="str">
        <f>CONCATENATE("",Rezultati!$A$16,"")</f>
        <v>15</v>
      </c>
      <c r="C51" s="65" t="str">
        <f>CONCATENATE(Rezultati!$D$29," ")</f>
        <v xml:space="preserve">Reflak/Reflak </v>
      </c>
      <c r="D51" s="72"/>
      <c r="E51" s="60"/>
      <c r="F51" s="61"/>
      <c r="G51" s="61"/>
      <c r="H51" s="76"/>
      <c r="I51" s="76"/>
      <c r="J51" s="61"/>
      <c r="K51" s="61"/>
      <c r="L51" s="66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9" customHeight="1" x14ac:dyDescent="0.3">
      <c r="A52" s="67" t="str">
        <f>CONCATENATE("(",Rezultati!$I$8," : ",Rezultati!$G$8,")")</f>
        <v>(0 : 2)</v>
      </c>
      <c r="B52" s="68" t="str">
        <f>CONCATENATE("(",Rezultati!$G$16," : ",Rezultati!$I$16,")")</f>
        <v>(2 : 0)</v>
      </c>
      <c r="C52" s="62"/>
      <c r="D52" s="72"/>
      <c r="E52" s="60"/>
      <c r="F52" s="61"/>
      <c r="G52" s="61"/>
      <c r="H52" s="82" t="str">
        <f>CONCATENATE(Rezultati!$D$43," ")</f>
        <v xml:space="preserve">Plot/Železnik </v>
      </c>
      <c r="I52" s="70" t="str">
        <f>CONCATENATE("",Rezultati!$A$41,"")</f>
        <v>40</v>
      </c>
      <c r="J52" s="61"/>
      <c r="K52" s="69" t="str">
        <f>CONCATENATE(Rezultati!$D$33," ")</f>
        <v xml:space="preserve">Sajovic/Stojanović </v>
      </c>
      <c r="L52" s="70" t="str">
        <f>CONCATENATE("",Rezultati!$A$19,"")</f>
        <v>18</v>
      </c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9" customHeight="1" x14ac:dyDescent="0.3">
      <c r="A53" s="64" t="str">
        <f>CONCATENATE("",Rezultati!$A$8,"")</f>
        <v>7</v>
      </c>
      <c r="B53" s="71" t="str">
        <f>CONCATENATE(Rezultati!$F$16," ")</f>
        <v xml:space="preserve">Bukovnik/Četina </v>
      </c>
      <c r="C53" s="72"/>
      <c r="D53" s="72"/>
      <c r="E53" s="60"/>
      <c r="F53" s="61"/>
      <c r="G53" s="61"/>
      <c r="H53" s="62"/>
      <c r="I53" s="76"/>
      <c r="J53" s="61"/>
      <c r="K53" s="73"/>
      <c r="L53" s="74" t="str">
        <f>CONCATENATE("(",Rezultati!$G$19," : ",Rezultati!$I$19,")")</f>
        <v>(2 : 0)</v>
      </c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9" customHeight="1" x14ac:dyDescent="0.3">
      <c r="A54" s="71" t="str">
        <f>CONCATENATE(Rezultati!$D$8," ")</f>
        <v xml:space="preserve">Bukovnik/Četina </v>
      </c>
      <c r="B54" s="75"/>
      <c r="C54" s="72"/>
      <c r="D54" s="72"/>
      <c r="E54" s="60"/>
      <c r="F54" s="61"/>
      <c r="G54" s="61"/>
      <c r="H54" s="61"/>
      <c r="I54" s="74" t="str">
        <f>CONCATENATE("(",Rezultati!$G$41," : ",Rezultati!$I$41,")")</f>
        <v>(2 : 1)</v>
      </c>
      <c r="J54" s="61"/>
      <c r="K54" s="76"/>
      <c r="L54" s="77" t="str">
        <f>CONCATENATE(Rezultati!$F$19," ")</f>
        <v xml:space="preserve">Seed #23 </v>
      </c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9" customHeight="1" x14ac:dyDescent="0.3">
      <c r="A55" s="63"/>
      <c r="B55" s="63"/>
      <c r="C55" s="64" t="str">
        <f>CONCATENATE("",Rezultati!$A$29,"")</f>
        <v>28</v>
      </c>
      <c r="D55" s="79" t="str">
        <f>CONCATENATE(Rezultati!$F$39," ")</f>
        <v xml:space="preserve">Reflak/Reflak </v>
      </c>
      <c r="E55" s="60"/>
      <c r="F55" s="61"/>
      <c r="G55" s="61"/>
      <c r="H55" s="61"/>
      <c r="I55" s="76"/>
      <c r="J55" s="61"/>
      <c r="K55" s="76"/>
      <c r="L55" s="75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9" customHeight="1" x14ac:dyDescent="0.3">
      <c r="A56" s="59" t="str">
        <f>CONCATENATE(Rezultati!$D$9," ")</f>
        <v xml:space="preserve">Ljubič/Ljubič </v>
      </c>
      <c r="B56" s="63"/>
      <c r="C56" s="72"/>
      <c r="D56" s="75"/>
      <c r="E56" s="60"/>
      <c r="F56" s="61"/>
      <c r="G56" s="61"/>
      <c r="H56" s="61"/>
      <c r="I56" s="76"/>
      <c r="J56" s="69" t="str">
        <f>CONCATENATE(Rezultati!$D$37," ")</f>
        <v xml:space="preserve">Činku/Pirih </v>
      </c>
      <c r="K56" s="70" t="str">
        <f>CONCATENATE("",Rezultati!$A$33,"")</f>
        <v>32</v>
      </c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9" customHeight="1" x14ac:dyDescent="0.3">
      <c r="A57" s="67" t="str">
        <f>CONCATENATE("(",Rezultati!$G$9," : ",Rezultati!$I$9,")")</f>
        <v>(2 : 0)</v>
      </c>
      <c r="B57" s="59" t="str">
        <f>CONCATENATE(Rezultati!$D$17," ")</f>
        <v xml:space="preserve">Ljubič/Ljubič </v>
      </c>
      <c r="C57" s="68" t="str">
        <f>CONCATENATE("(",Rezultati!$G$29," : ",Rezultati!$I$29,")")</f>
        <v>(2 : 0)</v>
      </c>
      <c r="D57" s="60"/>
      <c r="E57" s="61"/>
      <c r="F57" s="61"/>
      <c r="G57" s="61"/>
      <c r="H57" s="61"/>
      <c r="I57" s="76"/>
      <c r="J57" s="73"/>
      <c r="K57" s="76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9" customHeight="1" x14ac:dyDescent="0.3">
      <c r="A58" s="64" t="str">
        <f>CONCATENATE("",Rezultati!$A$9,"")</f>
        <v>8</v>
      </c>
      <c r="B58" s="62"/>
      <c r="C58" s="72"/>
      <c r="D58" s="60"/>
      <c r="E58" s="61"/>
      <c r="F58" s="61"/>
      <c r="G58" s="61"/>
      <c r="H58" s="61"/>
      <c r="I58" s="76"/>
      <c r="J58" s="76"/>
      <c r="K58" s="74" t="str">
        <f>CONCATENATE("(",Rezultati!$G$33," : ",Rezultati!$I$33,")")</f>
        <v>(0 : 2)</v>
      </c>
      <c r="L58" s="63" t="str">
        <f>CONCATENATE(Rezultati!$D$18," ")</f>
        <v xml:space="preserve">Seed #18 </v>
      </c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9" customHeight="1" x14ac:dyDescent="0.3">
      <c r="A59" s="71" t="str">
        <f>CONCATENATE(Rezultati!$F$9," ")</f>
        <v xml:space="preserve">Seed #18 </v>
      </c>
      <c r="B59" s="64" t="str">
        <f>CONCATENATE("",Rezultati!$A$17,"")</f>
        <v>16</v>
      </c>
      <c r="C59" s="79" t="str">
        <f>CONCATENATE(Rezultati!$F$29," ")</f>
        <v xml:space="preserve">Plot/Železnik </v>
      </c>
      <c r="D59" s="60"/>
      <c r="E59" s="61"/>
      <c r="F59" s="61"/>
      <c r="G59" s="61"/>
      <c r="H59" s="61"/>
      <c r="I59" s="76"/>
      <c r="J59" s="85"/>
      <c r="K59" s="76"/>
      <c r="L59" s="66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9" customHeight="1" x14ac:dyDescent="0.3">
      <c r="A60" s="63"/>
      <c r="B60" s="68" t="str">
        <f>CONCATENATE("(",Rezultati!$G$17," : ",Rezultati!$I$17,")")</f>
        <v>(0 : 2)</v>
      </c>
      <c r="C60" s="75"/>
      <c r="D60" s="60"/>
      <c r="E60" s="61"/>
      <c r="F60" s="61"/>
      <c r="G60" s="61"/>
      <c r="H60" s="61"/>
      <c r="I60" s="82" t="str">
        <f>CONCATENATE(Rezultati!$F$41," ")</f>
        <v xml:space="preserve">Činku/Pirih </v>
      </c>
      <c r="J60" s="70" t="str">
        <f>CONCATENATE("",Rezultati!$A$37,"")</f>
        <v>36</v>
      </c>
      <c r="K60" s="82" t="str">
        <f>CONCATENATE(Rezultati!$F$33," ")</f>
        <v xml:space="preserve">Činku/Pirih </v>
      </c>
      <c r="L60" s="70" t="str">
        <f>CONCATENATE("",Rezultati!$A$18,"")</f>
        <v>17</v>
      </c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9" customHeight="1" x14ac:dyDescent="0.3">
      <c r="B61" s="71" t="str">
        <f>CONCATENATE(Rezultati!$F$17," ")</f>
        <v xml:space="preserve">Plot/Železnik </v>
      </c>
      <c r="C61" s="60"/>
      <c r="D61" s="60"/>
      <c r="E61" s="61"/>
      <c r="F61" s="61"/>
      <c r="G61" s="61"/>
      <c r="H61" s="61"/>
      <c r="I61" s="62" t="str">
        <f>IF(OR(Rezultati!$G$37&gt;=12,Rezultati!$I$37&gt;=12),CONCATENATE(MAX(Rezultati!$G$37,Rezultati!$I$37),"-",MIN(Rezultati!$G$37,Rezultati!$I$37),""),"")</f>
        <v/>
      </c>
      <c r="J61" s="76"/>
      <c r="K61" s="62"/>
      <c r="L61" s="74" t="str">
        <f>CONCATENATE("(",Rezultati!$G$18," : ",Rezultati!$I$18,")")</f>
        <v>(0 : 2)</v>
      </c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9.75" customHeight="1" x14ac:dyDescent="0.3">
      <c r="B62" s="75"/>
      <c r="C62" s="60"/>
      <c r="D62" s="60"/>
      <c r="E62" s="61"/>
      <c r="F62" s="61"/>
      <c r="G62" s="61"/>
      <c r="H62" s="61"/>
      <c r="I62" s="61"/>
      <c r="J62" s="74" t="str">
        <f>CONCATENATE("(",Rezultati!$G$37," : ",Rezultati!$I$37,")")</f>
        <v>(2 : 0)</v>
      </c>
      <c r="K62" s="61"/>
      <c r="L62" s="77" t="str">
        <f>CONCATENATE(Rezultati!$F$18," ")</f>
        <v xml:space="preserve">Činku/Pirih </v>
      </c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9.75" customHeight="1" x14ac:dyDescent="0.3">
      <c r="B63" s="63"/>
      <c r="C63" s="60"/>
      <c r="D63" s="60"/>
      <c r="E63" s="61"/>
      <c r="F63" s="61"/>
      <c r="G63" s="61"/>
      <c r="H63" s="61"/>
      <c r="I63" s="61"/>
      <c r="J63" s="76"/>
      <c r="K63" s="61"/>
      <c r="L63" s="75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9.75" customHeight="1" x14ac:dyDescent="0.3">
      <c r="A64" s="106">
        <v>45466</v>
      </c>
      <c r="B64" s="61"/>
      <c r="C64" s="61"/>
      <c r="D64" s="61"/>
      <c r="E64" s="61"/>
      <c r="F64" s="61"/>
      <c r="G64" s="61"/>
      <c r="H64" s="61"/>
      <c r="I64" s="61"/>
      <c r="J64" s="77" t="str">
        <f>CONCATENATE(Rezultati!$F$37," ")</f>
        <v xml:space="preserve">Pintar/Hrovat </v>
      </c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8.25" customHeight="1" x14ac:dyDescent="0.3">
      <c r="A65" s="60"/>
      <c r="B65" s="61"/>
      <c r="C65" s="61"/>
      <c r="D65" s="61"/>
      <c r="E65" s="61"/>
      <c r="F65" s="61"/>
      <c r="G65" s="61"/>
      <c r="H65" s="61"/>
      <c r="I65" s="61"/>
      <c r="J65" s="75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9.75" customHeight="1" x14ac:dyDescent="0.3">
      <c r="A66" s="60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9.75" customHeight="1" x14ac:dyDescent="0.3">
      <c r="A67" s="60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9.75" customHeight="1" x14ac:dyDescent="0.3">
      <c r="A68" s="60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9.75" customHeight="1" x14ac:dyDescent="0.3">
      <c r="A69" s="60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9.75" customHeight="1" x14ac:dyDescent="0.3">
      <c r="A70" s="60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9.75" customHeight="1" x14ac:dyDescent="0.3">
      <c r="A71" s="60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9.75" customHeight="1" x14ac:dyDescent="0.3">
      <c r="A72" s="60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9.75" customHeight="1" x14ac:dyDescent="0.3">
      <c r="A73" s="60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9.75" customHeight="1" x14ac:dyDescent="0.3">
      <c r="A74" s="60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9.75" customHeight="1" x14ac:dyDescent="0.3">
      <c r="A75" s="60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9.75" customHeight="1" x14ac:dyDescent="0.3">
      <c r="A76" s="60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9.75" customHeight="1" x14ac:dyDescent="0.3">
      <c r="A77" s="60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9.75" customHeight="1" x14ac:dyDescent="0.3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9.75" customHeight="1" x14ac:dyDescent="0.3">
      <c r="A79" s="60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9.75" customHeight="1" x14ac:dyDescent="0.3">
      <c r="A80" s="60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9.75" customHeight="1" x14ac:dyDescent="0.3">
      <c r="A81" s="60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9.75" customHeight="1" x14ac:dyDescent="0.3">
      <c r="A82" s="60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9.75" customHeight="1" x14ac:dyDescent="0.3">
      <c r="A83" s="60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9.75" customHeight="1" x14ac:dyDescent="0.3">
      <c r="A84" s="60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9.75" customHeight="1" x14ac:dyDescent="0.3">
      <c r="A85" s="60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9.75" customHeight="1" x14ac:dyDescent="0.3">
      <c r="A86" s="60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9.75" customHeight="1" x14ac:dyDescent="0.3">
      <c r="A87" s="6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9.75" customHeight="1" x14ac:dyDescent="0.3">
      <c r="A88" s="60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9.75" customHeight="1" x14ac:dyDescent="0.3">
      <c r="A89" s="60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9.75" customHeight="1" x14ac:dyDescent="0.3">
      <c r="A90" s="60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9.75" customHeight="1" x14ac:dyDescent="0.3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9.75" customHeight="1" x14ac:dyDescent="0.3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9.75" customHeight="1" x14ac:dyDescent="0.3">
      <c r="A93" s="60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9.75" customHeight="1" x14ac:dyDescent="0.3">
      <c r="A94" s="60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9.75" customHeight="1" x14ac:dyDescent="0.3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9.75" customHeight="1" x14ac:dyDescent="0.3">
      <c r="A96" s="60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9.75" customHeight="1" x14ac:dyDescent="0.3">
      <c r="A97" s="60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9.75" customHeight="1" x14ac:dyDescent="0.3">
      <c r="A98" s="60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9.75" customHeight="1" x14ac:dyDescent="0.3">
      <c r="A99" s="60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9.75" customHeight="1" x14ac:dyDescent="0.3">
      <c r="A100" s="60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9.75" customHeight="1" x14ac:dyDescent="0.3">
      <c r="A101" s="60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9.75" customHeight="1" x14ac:dyDescent="0.3">
      <c r="A102" s="60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9.75" customHeight="1" x14ac:dyDescent="0.3">
      <c r="A103" s="60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9.75" customHeight="1" x14ac:dyDescent="0.3">
      <c r="A104" s="60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9.75" customHeight="1" x14ac:dyDescent="0.3">
      <c r="A105" s="60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9.75" customHeight="1" x14ac:dyDescent="0.3">
      <c r="A106" s="60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9.75" customHeight="1" x14ac:dyDescent="0.3">
      <c r="A107" s="60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9.75" customHeight="1" x14ac:dyDescent="0.3">
      <c r="A108" s="60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9.75" customHeight="1" x14ac:dyDescent="0.3">
      <c r="A109" s="60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9.75" customHeight="1" x14ac:dyDescent="0.3">
      <c r="A110" s="60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9.75" customHeight="1" x14ac:dyDescent="0.3">
      <c r="A111" s="60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9.75" customHeight="1" x14ac:dyDescent="0.3">
      <c r="A112" s="60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9.75" customHeight="1" x14ac:dyDescent="0.3">
      <c r="A113" s="60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9.75" customHeight="1" x14ac:dyDescent="0.3">
      <c r="A114" s="60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9.75" customHeight="1" x14ac:dyDescent="0.3">
      <c r="A115" s="60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9.75" customHeight="1" x14ac:dyDescent="0.3">
      <c r="A116" s="60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9.75" customHeight="1" x14ac:dyDescent="0.3">
      <c r="A117" s="60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9.75" customHeight="1" x14ac:dyDescent="0.3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9.75" customHeight="1" x14ac:dyDescent="0.3">
      <c r="A119" s="60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9.75" customHeight="1" x14ac:dyDescent="0.3">
      <c r="A120" s="60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9.75" customHeight="1" x14ac:dyDescent="0.3">
      <c r="A121" s="60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9.75" customHeight="1" x14ac:dyDescent="0.3">
      <c r="A122" s="60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9.75" customHeight="1" x14ac:dyDescent="0.3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9.75" customHeight="1" x14ac:dyDescent="0.3">
      <c r="A124" s="60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9.75" customHeight="1" x14ac:dyDescent="0.3">
      <c r="A125" s="60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9.75" customHeight="1" x14ac:dyDescent="0.3">
      <c r="A126" s="60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9.75" customHeight="1" x14ac:dyDescent="0.3">
      <c r="A127" s="60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9.75" customHeight="1" x14ac:dyDescent="0.3">
      <c r="A128" s="60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9.75" customHeight="1" x14ac:dyDescent="0.3">
      <c r="A129" s="60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9.75" customHeight="1" x14ac:dyDescent="0.3">
      <c r="A130" s="60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9.75" customHeight="1" x14ac:dyDescent="0.3">
      <c r="A131" s="60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9.75" customHeight="1" x14ac:dyDescent="0.3">
      <c r="A132" s="60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9.75" customHeight="1" x14ac:dyDescent="0.3">
      <c r="A133" s="60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9.75" customHeight="1" x14ac:dyDescent="0.3">
      <c r="A134" s="60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9.75" customHeight="1" x14ac:dyDescent="0.3">
      <c r="A135" s="60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9.75" customHeight="1" x14ac:dyDescent="0.3">
      <c r="A136" s="60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9.75" customHeight="1" x14ac:dyDescent="0.3">
      <c r="A137" s="60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9.75" customHeight="1" x14ac:dyDescent="0.3">
      <c r="A138" s="60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9.75" customHeight="1" x14ac:dyDescent="0.3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9.75" customHeight="1" x14ac:dyDescent="0.3">
      <c r="A140" s="60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9.75" customHeight="1" x14ac:dyDescent="0.3">
      <c r="A141" s="60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9.75" customHeight="1" x14ac:dyDescent="0.3">
      <c r="A142" s="60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9.75" customHeight="1" x14ac:dyDescent="0.3">
      <c r="A143" s="60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9.75" customHeight="1" x14ac:dyDescent="0.3">
      <c r="A144" s="60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9.75" customHeight="1" x14ac:dyDescent="0.3">
      <c r="A145" s="60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9.75" customHeight="1" x14ac:dyDescent="0.3">
      <c r="A146" s="60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9.75" customHeight="1" x14ac:dyDescent="0.3">
      <c r="A147" s="60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9.75" customHeight="1" x14ac:dyDescent="0.3">
      <c r="A148" s="60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9.75" customHeight="1" x14ac:dyDescent="0.3">
      <c r="A149" s="60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9.75" customHeight="1" x14ac:dyDescent="0.3">
      <c r="A150" s="60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9.75" customHeight="1" x14ac:dyDescent="0.3">
      <c r="A151" s="60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9.75" customHeight="1" x14ac:dyDescent="0.3">
      <c r="A152" s="60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9.75" customHeight="1" x14ac:dyDescent="0.3">
      <c r="A153" s="60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9.75" customHeight="1" x14ac:dyDescent="0.3">
      <c r="A154" s="60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9.75" customHeight="1" x14ac:dyDescent="0.3">
      <c r="A155" s="60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9.75" customHeight="1" x14ac:dyDescent="0.3">
      <c r="A156" s="60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9.75" customHeight="1" x14ac:dyDescent="0.3">
      <c r="A157" s="60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9.75" customHeight="1" x14ac:dyDescent="0.3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9.75" customHeight="1" x14ac:dyDescent="0.3">
      <c r="A159" s="60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9.75" customHeight="1" x14ac:dyDescent="0.3">
      <c r="A160" s="60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9.75" customHeight="1" x14ac:dyDescent="0.3">
      <c r="A161" s="60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9.75" customHeight="1" x14ac:dyDescent="0.3">
      <c r="A162" s="60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9.75" customHeight="1" x14ac:dyDescent="0.3">
      <c r="A163" s="60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9.75" customHeight="1" x14ac:dyDescent="0.3">
      <c r="A164" s="60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9.75" customHeight="1" x14ac:dyDescent="0.3">
      <c r="A165" s="60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9.75" customHeight="1" x14ac:dyDescent="0.3">
      <c r="A166" s="60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9.75" customHeight="1" x14ac:dyDescent="0.3">
      <c r="A167" s="60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9.75" customHeight="1" x14ac:dyDescent="0.3">
      <c r="A168" s="60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9.75" customHeight="1" x14ac:dyDescent="0.3">
      <c r="A169" s="60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9.75" customHeight="1" x14ac:dyDescent="0.3">
      <c r="A170" s="60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9.75" customHeight="1" x14ac:dyDescent="0.3">
      <c r="A171" s="60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9.75" customHeight="1" x14ac:dyDescent="0.3">
      <c r="A172" s="60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9.75" customHeight="1" x14ac:dyDescent="0.3">
      <c r="A173" s="60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9.75" customHeight="1" x14ac:dyDescent="0.3">
      <c r="A174" s="60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9.75" customHeight="1" x14ac:dyDescent="0.3">
      <c r="A175" s="60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9.75" customHeight="1" x14ac:dyDescent="0.3">
      <c r="A176" s="60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9.75" customHeight="1" x14ac:dyDescent="0.3">
      <c r="A177" s="60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9.75" customHeight="1" x14ac:dyDescent="0.3">
      <c r="A178" s="60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9.75" customHeight="1" x14ac:dyDescent="0.3">
      <c r="A179" s="60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9.75" customHeight="1" x14ac:dyDescent="0.3">
      <c r="A180" s="60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9.75" customHeight="1" x14ac:dyDescent="0.3">
      <c r="A181" s="60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9.75" customHeight="1" x14ac:dyDescent="0.3">
      <c r="A182" s="60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9.75" customHeight="1" x14ac:dyDescent="0.3">
      <c r="A183" s="60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9.75" customHeight="1" x14ac:dyDescent="0.3">
      <c r="A184" s="60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9.75" customHeight="1" x14ac:dyDescent="0.3">
      <c r="A185" s="60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9.75" customHeight="1" x14ac:dyDescent="0.3">
      <c r="A186" s="60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9.75" customHeight="1" x14ac:dyDescent="0.3">
      <c r="A187" s="60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9.75" customHeight="1" x14ac:dyDescent="0.3">
      <c r="A188" s="60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9.75" customHeight="1" x14ac:dyDescent="0.3">
      <c r="A189" s="60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9.75" customHeight="1" x14ac:dyDescent="0.3">
      <c r="A190" s="60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9.75" customHeight="1" x14ac:dyDescent="0.3">
      <c r="A191" s="60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9.75" customHeight="1" x14ac:dyDescent="0.3">
      <c r="A192" s="60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9.75" customHeight="1" x14ac:dyDescent="0.3">
      <c r="A193" s="60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9.75" customHeight="1" x14ac:dyDescent="0.3">
      <c r="A194" s="60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9.75" customHeight="1" x14ac:dyDescent="0.3">
      <c r="A195" s="60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9.75" customHeight="1" x14ac:dyDescent="0.3">
      <c r="A196" s="60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9.75" customHeight="1" x14ac:dyDescent="0.3">
      <c r="A197" s="60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9.75" customHeight="1" x14ac:dyDescent="0.3">
      <c r="A198" s="60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9.75" customHeight="1" x14ac:dyDescent="0.3">
      <c r="A199" s="60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9.75" customHeight="1" x14ac:dyDescent="0.3">
      <c r="A200" s="60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9.75" customHeight="1" x14ac:dyDescent="0.3">
      <c r="A201" s="60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9.75" customHeight="1" x14ac:dyDescent="0.3">
      <c r="A202" s="60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9.75" customHeight="1" x14ac:dyDescent="0.3">
      <c r="A203" s="60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9.75" customHeight="1" x14ac:dyDescent="0.3">
      <c r="A204" s="60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9.75" customHeight="1" x14ac:dyDescent="0.3">
      <c r="A205" s="60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9.75" customHeight="1" x14ac:dyDescent="0.3">
      <c r="A206" s="60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9.75" customHeight="1" x14ac:dyDescent="0.3">
      <c r="A207" s="60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9.75" customHeight="1" x14ac:dyDescent="0.3">
      <c r="A208" s="60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9.75" customHeight="1" x14ac:dyDescent="0.3">
      <c r="A209" s="60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9.75" customHeight="1" x14ac:dyDescent="0.3">
      <c r="A210" s="60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9.75" customHeight="1" x14ac:dyDescent="0.3">
      <c r="A211" s="60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9.75" customHeight="1" x14ac:dyDescent="0.3">
      <c r="A212" s="60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9.75" customHeight="1" x14ac:dyDescent="0.3">
      <c r="A213" s="60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9.75" customHeight="1" x14ac:dyDescent="0.3">
      <c r="A214" s="60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9.75" customHeight="1" x14ac:dyDescent="0.3">
      <c r="A215" s="60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9.75" customHeight="1" x14ac:dyDescent="0.3">
      <c r="A216" s="60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9.75" customHeight="1" x14ac:dyDescent="0.3">
      <c r="A217" s="60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9.75" customHeight="1" x14ac:dyDescent="0.3">
      <c r="A218" s="60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9.75" customHeight="1" x14ac:dyDescent="0.3">
      <c r="A219" s="60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9.75" customHeight="1" x14ac:dyDescent="0.3">
      <c r="A220" s="60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9.75" customHeight="1" x14ac:dyDescent="0.3">
      <c r="A221" s="60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9.75" customHeight="1" x14ac:dyDescent="0.3">
      <c r="A222" s="60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9.75" customHeight="1" x14ac:dyDescent="0.3">
      <c r="A223" s="60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9.75" customHeight="1" x14ac:dyDescent="0.3">
      <c r="A224" s="60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9.75" customHeight="1" x14ac:dyDescent="0.3">
      <c r="A225" s="60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9.75" customHeight="1" x14ac:dyDescent="0.3">
      <c r="A226" s="60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9.75" customHeight="1" x14ac:dyDescent="0.3">
      <c r="A227" s="60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9.75" customHeight="1" x14ac:dyDescent="0.3">
      <c r="A228" s="60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9.75" customHeight="1" x14ac:dyDescent="0.3">
      <c r="A229" s="60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9.75" customHeight="1" x14ac:dyDescent="0.3">
      <c r="A230" s="60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9.75" customHeight="1" x14ac:dyDescent="0.3">
      <c r="A231" s="60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9.75" customHeight="1" x14ac:dyDescent="0.3">
      <c r="A232" s="60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9.75" customHeight="1" x14ac:dyDescent="0.3">
      <c r="A233" s="60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9.75" customHeight="1" x14ac:dyDescent="0.3">
      <c r="A234" s="60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9.75" customHeight="1" x14ac:dyDescent="0.3">
      <c r="A235" s="60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9.75" customHeight="1" x14ac:dyDescent="0.3">
      <c r="A236" s="60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9.75" customHeight="1" x14ac:dyDescent="0.3">
      <c r="A237" s="60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9.75" customHeight="1" x14ac:dyDescent="0.3">
      <c r="A238" s="60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9.75" customHeight="1" x14ac:dyDescent="0.3">
      <c r="A239" s="60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9.75" customHeight="1" x14ac:dyDescent="0.3">
      <c r="A240" s="60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9.75" customHeight="1" x14ac:dyDescent="0.3">
      <c r="A241" s="60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9.75" customHeight="1" x14ac:dyDescent="0.3">
      <c r="A242" s="60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9.75" customHeight="1" x14ac:dyDescent="0.3">
      <c r="A243" s="60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9.75" customHeight="1" x14ac:dyDescent="0.3">
      <c r="A244" s="60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9.75" customHeight="1" x14ac:dyDescent="0.3">
      <c r="A245" s="60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9.75" customHeight="1" x14ac:dyDescent="0.3">
      <c r="A246" s="60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9.75" customHeight="1" x14ac:dyDescent="0.3">
      <c r="A247" s="60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9.75" customHeight="1" x14ac:dyDescent="0.3">
      <c r="A248" s="60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9.75" customHeight="1" x14ac:dyDescent="0.3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9.75" customHeight="1" x14ac:dyDescent="0.3">
      <c r="A250" s="60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9.75" customHeight="1" x14ac:dyDescent="0.3">
      <c r="A251" s="60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9.75" customHeight="1" x14ac:dyDescent="0.3">
      <c r="A252" s="60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9.75" customHeight="1" x14ac:dyDescent="0.3">
      <c r="A253" s="60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9.75" customHeight="1" x14ac:dyDescent="0.3">
      <c r="A254" s="60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9.75" customHeight="1" x14ac:dyDescent="0.3">
      <c r="A255" s="60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9.75" customHeight="1" x14ac:dyDescent="0.3">
      <c r="A256" s="60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9.75" customHeight="1" x14ac:dyDescent="0.3">
      <c r="A257" s="60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9.75" customHeight="1" x14ac:dyDescent="0.3">
      <c r="A258" s="60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9.75" customHeight="1" x14ac:dyDescent="0.3">
      <c r="A259" s="60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9.75" customHeight="1" x14ac:dyDescent="0.3">
      <c r="A260" s="60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9.75" customHeight="1" x14ac:dyDescent="0.3">
      <c r="A261" s="60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9.75" customHeight="1" x14ac:dyDescent="0.3">
      <c r="A262" s="60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9.75" customHeight="1" x14ac:dyDescent="0.3">
      <c r="A263" s="60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9.75" customHeight="1" x14ac:dyDescent="0.3">
      <c r="A264" s="60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9.75" customHeight="1" x14ac:dyDescent="0.3">
      <c r="A265" s="60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9.75" customHeight="1" x14ac:dyDescent="0.3">
      <c r="A266" s="60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9.75" customHeight="1" x14ac:dyDescent="0.3">
      <c r="A267" s="60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9.75" customHeight="1" x14ac:dyDescent="0.3">
      <c r="A268" s="60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9.75" customHeight="1" x14ac:dyDescent="0.3">
      <c r="A269" s="60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9.75" customHeight="1" x14ac:dyDescent="0.3">
      <c r="A270" s="60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9.75" customHeight="1" x14ac:dyDescent="0.3">
      <c r="A271" s="60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9.75" customHeight="1" x14ac:dyDescent="0.3">
      <c r="A272" s="60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9.75" customHeight="1" x14ac:dyDescent="0.3">
      <c r="A273" s="60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9.75" customHeight="1" x14ac:dyDescent="0.3">
      <c r="A274" s="60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9.75" customHeight="1" x14ac:dyDescent="0.3">
      <c r="A275" s="60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9.75" customHeight="1" x14ac:dyDescent="0.3">
      <c r="A276" s="60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9.75" customHeight="1" x14ac:dyDescent="0.3">
      <c r="A277" s="60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9.75" customHeight="1" x14ac:dyDescent="0.3">
      <c r="A278" s="60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9.75" customHeight="1" x14ac:dyDescent="0.3">
      <c r="A279" s="60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9.75" customHeight="1" x14ac:dyDescent="0.3">
      <c r="A280" s="60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9.75" customHeight="1" x14ac:dyDescent="0.3">
      <c r="A281" s="60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9.75" customHeight="1" x14ac:dyDescent="0.3">
      <c r="A282" s="60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9.75" customHeight="1" x14ac:dyDescent="0.3">
      <c r="A283" s="60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9.75" customHeight="1" x14ac:dyDescent="0.3">
      <c r="A284" s="60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9.75" customHeight="1" x14ac:dyDescent="0.3">
      <c r="A285" s="60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9.75" customHeight="1" x14ac:dyDescent="0.3">
      <c r="A286" s="60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9.75" customHeight="1" x14ac:dyDescent="0.3">
      <c r="A287" s="60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9.75" customHeight="1" x14ac:dyDescent="0.3">
      <c r="A288" s="60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9.75" customHeight="1" x14ac:dyDescent="0.3">
      <c r="A289" s="60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9.75" customHeight="1" x14ac:dyDescent="0.3">
      <c r="A290" s="60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9.75" customHeight="1" x14ac:dyDescent="0.3">
      <c r="A291" s="60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9.75" customHeight="1" x14ac:dyDescent="0.3">
      <c r="A292" s="60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9.75" customHeight="1" x14ac:dyDescent="0.3">
      <c r="A293" s="60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9.75" customHeight="1" x14ac:dyDescent="0.3">
      <c r="A294" s="60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9.75" customHeight="1" x14ac:dyDescent="0.3">
      <c r="A295" s="60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9.75" customHeight="1" x14ac:dyDescent="0.3">
      <c r="A296" s="60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9.75" customHeight="1" x14ac:dyDescent="0.3">
      <c r="A297" s="60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9.75" customHeight="1" x14ac:dyDescent="0.3">
      <c r="A298" s="60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9.75" customHeight="1" x14ac:dyDescent="0.3">
      <c r="A299" s="60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9.75" customHeight="1" x14ac:dyDescent="0.3">
      <c r="A300" s="60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9.75" customHeight="1" x14ac:dyDescent="0.3">
      <c r="A301" s="60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9.75" customHeight="1" x14ac:dyDescent="0.3">
      <c r="A302" s="60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9.75" customHeight="1" x14ac:dyDescent="0.3">
      <c r="A303" s="60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9.75" customHeight="1" x14ac:dyDescent="0.3">
      <c r="A304" s="60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9.75" customHeight="1" x14ac:dyDescent="0.3">
      <c r="A305" s="60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9.75" customHeight="1" x14ac:dyDescent="0.3">
      <c r="A306" s="60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9.75" customHeight="1" x14ac:dyDescent="0.3">
      <c r="A307" s="60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9.75" customHeight="1" x14ac:dyDescent="0.3">
      <c r="A308" s="60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9.75" customHeight="1" x14ac:dyDescent="0.3">
      <c r="A309" s="60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9.75" customHeight="1" x14ac:dyDescent="0.3">
      <c r="A310" s="60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9.75" customHeight="1" x14ac:dyDescent="0.3">
      <c r="A311" s="60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9.75" customHeight="1" x14ac:dyDescent="0.3">
      <c r="A312" s="60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9.75" customHeight="1" x14ac:dyDescent="0.3">
      <c r="A313" s="60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9.75" customHeight="1" x14ac:dyDescent="0.3">
      <c r="A314" s="60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9.75" customHeight="1" x14ac:dyDescent="0.3">
      <c r="A315" s="60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9.75" customHeight="1" x14ac:dyDescent="0.3">
      <c r="A316" s="60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9.75" customHeight="1" x14ac:dyDescent="0.3">
      <c r="A317" s="60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9.75" customHeight="1" x14ac:dyDescent="0.3">
      <c r="A318" s="60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9.75" customHeight="1" x14ac:dyDescent="0.3">
      <c r="A319" s="60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9.75" customHeight="1" x14ac:dyDescent="0.3">
      <c r="A320" s="60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9.75" customHeight="1" x14ac:dyDescent="0.3">
      <c r="A321" s="60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9.75" customHeight="1" x14ac:dyDescent="0.3">
      <c r="A322" s="60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9.75" customHeight="1" x14ac:dyDescent="0.3">
      <c r="A323" s="60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9.75" customHeight="1" x14ac:dyDescent="0.3">
      <c r="A324" s="60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9.75" customHeight="1" x14ac:dyDescent="0.3">
      <c r="A325" s="60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9.75" customHeight="1" x14ac:dyDescent="0.3">
      <c r="A326" s="60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9.75" customHeight="1" x14ac:dyDescent="0.3">
      <c r="A327" s="60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9.75" customHeight="1" x14ac:dyDescent="0.3">
      <c r="A328" s="60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9.75" customHeight="1" x14ac:dyDescent="0.3">
      <c r="A329" s="60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9.75" customHeight="1" x14ac:dyDescent="0.3">
      <c r="A330" s="60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9.75" customHeight="1" x14ac:dyDescent="0.3">
      <c r="A331" s="60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9.75" customHeight="1" x14ac:dyDescent="0.3">
      <c r="A332" s="60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9.75" customHeight="1" x14ac:dyDescent="0.3">
      <c r="A333" s="60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9.75" customHeight="1" x14ac:dyDescent="0.3">
      <c r="A334" s="60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9.75" customHeight="1" x14ac:dyDescent="0.3">
      <c r="A335" s="60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9.75" customHeight="1" x14ac:dyDescent="0.3">
      <c r="A336" s="60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9.75" customHeight="1" x14ac:dyDescent="0.3">
      <c r="A337" s="60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9.75" customHeight="1" x14ac:dyDescent="0.3">
      <c r="A338" s="60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9.75" customHeight="1" x14ac:dyDescent="0.3">
      <c r="A339" s="60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9.75" customHeight="1" x14ac:dyDescent="0.3">
      <c r="A340" s="60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9.75" customHeight="1" x14ac:dyDescent="0.3">
      <c r="A341" s="60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9.75" customHeight="1" x14ac:dyDescent="0.3">
      <c r="A342" s="60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9.75" customHeight="1" x14ac:dyDescent="0.3">
      <c r="A343" s="60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9.75" customHeight="1" x14ac:dyDescent="0.3">
      <c r="A344" s="60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9.75" customHeight="1" x14ac:dyDescent="0.3">
      <c r="A345" s="60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9.75" customHeight="1" x14ac:dyDescent="0.3">
      <c r="A346" s="60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9.75" customHeight="1" x14ac:dyDescent="0.3">
      <c r="A347" s="60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9.75" customHeight="1" x14ac:dyDescent="0.3">
      <c r="A348" s="60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9.75" customHeight="1" x14ac:dyDescent="0.3">
      <c r="A349" s="60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9.75" customHeight="1" x14ac:dyDescent="0.3">
      <c r="A350" s="60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9.75" customHeight="1" x14ac:dyDescent="0.3">
      <c r="A351" s="60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9.75" customHeight="1" x14ac:dyDescent="0.3">
      <c r="A352" s="60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9.75" customHeight="1" x14ac:dyDescent="0.3">
      <c r="A353" s="60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9.75" customHeight="1" x14ac:dyDescent="0.3">
      <c r="A354" s="60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9.75" customHeight="1" x14ac:dyDescent="0.3">
      <c r="A355" s="60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9.75" customHeight="1" x14ac:dyDescent="0.3">
      <c r="A356" s="60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9.75" customHeight="1" x14ac:dyDescent="0.3">
      <c r="A357" s="60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9.75" customHeight="1" x14ac:dyDescent="0.3">
      <c r="A358" s="60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9.75" customHeight="1" x14ac:dyDescent="0.3">
      <c r="A359" s="60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9.75" customHeight="1" x14ac:dyDescent="0.3">
      <c r="A360" s="60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9.75" customHeight="1" x14ac:dyDescent="0.3">
      <c r="A361" s="60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9.75" customHeight="1" x14ac:dyDescent="0.3">
      <c r="A362" s="60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9.75" customHeight="1" x14ac:dyDescent="0.3">
      <c r="A363" s="60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9.75" customHeight="1" x14ac:dyDescent="0.3">
      <c r="A364" s="60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9.75" customHeight="1" x14ac:dyDescent="0.3">
      <c r="A365" s="60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9.75" customHeight="1" x14ac:dyDescent="0.3">
      <c r="A366" s="60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9.75" customHeight="1" x14ac:dyDescent="0.3">
      <c r="A367" s="60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9.75" customHeight="1" x14ac:dyDescent="0.3">
      <c r="A368" s="60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9.75" customHeight="1" x14ac:dyDescent="0.3">
      <c r="A369" s="60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9.75" customHeight="1" x14ac:dyDescent="0.3">
      <c r="A370" s="60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9.75" customHeight="1" x14ac:dyDescent="0.3">
      <c r="A371" s="60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9.75" customHeight="1" x14ac:dyDescent="0.3">
      <c r="A372" s="60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9.75" customHeight="1" x14ac:dyDescent="0.3">
      <c r="A373" s="60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9.75" customHeight="1" x14ac:dyDescent="0.3">
      <c r="A374" s="60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9.75" customHeight="1" x14ac:dyDescent="0.3">
      <c r="A375" s="60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9.75" customHeight="1" x14ac:dyDescent="0.3">
      <c r="A376" s="60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9.75" customHeight="1" x14ac:dyDescent="0.3">
      <c r="A377" s="60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9.75" customHeight="1" x14ac:dyDescent="0.3">
      <c r="A378" s="60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9.75" customHeight="1" x14ac:dyDescent="0.3">
      <c r="A379" s="60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9.75" customHeight="1" x14ac:dyDescent="0.3">
      <c r="A380" s="60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9.75" customHeight="1" x14ac:dyDescent="0.3">
      <c r="A381" s="60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9.75" customHeight="1" x14ac:dyDescent="0.3">
      <c r="A382" s="60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9.75" customHeight="1" x14ac:dyDescent="0.3">
      <c r="A383" s="60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9.75" customHeight="1" x14ac:dyDescent="0.3">
      <c r="A384" s="60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9.75" customHeight="1" x14ac:dyDescent="0.3">
      <c r="A385" s="60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9.75" customHeight="1" x14ac:dyDescent="0.3">
      <c r="A386" s="60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9.75" customHeight="1" x14ac:dyDescent="0.3">
      <c r="A387" s="60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9.75" customHeight="1" x14ac:dyDescent="0.3">
      <c r="A388" s="60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9.75" customHeight="1" x14ac:dyDescent="0.3">
      <c r="A389" s="60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9.75" customHeight="1" x14ac:dyDescent="0.3">
      <c r="A390" s="60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9.75" customHeight="1" x14ac:dyDescent="0.3">
      <c r="A391" s="60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9.75" customHeight="1" x14ac:dyDescent="0.3">
      <c r="A392" s="60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9.75" customHeight="1" x14ac:dyDescent="0.3">
      <c r="A393" s="60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9.75" customHeight="1" x14ac:dyDescent="0.3">
      <c r="A394" s="60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9.75" customHeight="1" x14ac:dyDescent="0.3">
      <c r="A395" s="60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9.75" customHeight="1" x14ac:dyDescent="0.3">
      <c r="A396" s="60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9.75" customHeight="1" x14ac:dyDescent="0.3">
      <c r="A397" s="60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9.75" customHeight="1" x14ac:dyDescent="0.3">
      <c r="A398" s="60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9.75" customHeight="1" x14ac:dyDescent="0.3">
      <c r="A399" s="60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9.75" customHeight="1" x14ac:dyDescent="0.3">
      <c r="A400" s="60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9.75" customHeight="1" x14ac:dyDescent="0.3">
      <c r="A401" s="60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9.75" customHeight="1" x14ac:dyDescent="0.3">
      <c r="A402" s="60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9.75" customHeight="1" x14ac:dyDescent="0.3">
      <c r="A403" s="60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9.75" customHeight="1" x14ac:dyDescent="0.3">
      <c r="A404" s="60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9.75" customHeight="1" x14ac:dyDescent="0.3">
      <c r="A405" s="60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9.75" customHeight="1" x14ac:dyDescent="0.3">
      <c r="A406" s="60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9.75" customHeight="1" x14ac:dyDescent="0.3">
      <c r="A407" s="60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9.75" customHeight="1" x14ac:dyDescent="0.3">
      <c r="A408" s="60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9.75" customHeight="1" x14ac:dyDescent="0.3">
      <c r="A409" s="60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9.75" customHeight="1" x14ac:dyDescent="0.3">
      <c r="A410" s="60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9.75" customHeight="1" x14ac:dyDescent="0.3">
      <c r="A411" s="60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9.75" customHeight="1" x14ac:dyDescent="0.3">
      <c r="A412" s="60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9.75" customHeight="1" x14ac:dyDescent="0.3">
      <c r="A413" s="60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9.75" customHeight="1" x14ac:dyDescent="0.3">
      <c r="A414" s="60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9.75" customHeight="1" x14ac:dyDescent="0.3">
      <c r="A415" s="60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9.75" customHeight="1" x14ac:dyDescent="0.3">
      <c r="A416" s="60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9.75" customHeight="1" x14ac:dyDescent="0.3">
      <c r="A417" s="60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9.75" customHeight="1" x14ac:dyDescent="0.3">
      <c r="A418" s="60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9.75" customHeight="1" x14ac:dyDescent="0.3">
      <c r="A419" s="60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9.75" customHeight="1" x14ac:dyDescent="0.3">
      <c r="A420" s="60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9.75" customHeight="1" x14ac:dyDescent="0.3">
      <c r="A421" s="60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9.75" customHeight="1" x14ac:dyDescent="0.3">
      <c r="A422" s="60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9.75" customHeight="1" x14ac:dyDescent="0.3">
      <c r="A423" s="60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9.75" customHeight="1" x14ac:dyDescent="0.3">
      <c r="A424" s="60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9.75" customHeight="1" x14ac:dyDescent="0.3">
      <c r="A425" s="60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9.75" customHeight="1" x14ac:dyDescent="0.3">
      <c r="A426" s="60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9.75" customHeight="1" x14ac:dyDescent="0.3">
      <c r="A427" s="60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9.75" customHeight="1" x14ac:dyDescent="0.3">
      <c r="A428" s="60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9.75" customHeight="1" x14ac:dyDescent="0.3">
      <c r="A429" s="60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9.75" customHeight="1" x14ac:dyDescent="0.3">
      <c r="A430" s="60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9.75" customHeight="1" x14ac:dyDescent="0.3">
      <c r="A431" s="60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9.75" customHeight="1" x14ac:dyDescent="0.3">
      <c r="A432" s="60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9.75" customHeight="1" x14ac:dyDescent="0.3">
      <c r="A433" s="60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9.75" customHeight="1" x14ac:dyDescent="0.3">
      <c r="A434" s="60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9.75" customHeight="1" x14ac:dyDescent="0.3">
      <c r="A435" s="60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9.75" customHeight="1" x14ac:dyDescent="0.3">
      <c r="A436" s="60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9.75" customHeight="1" x14ac:dyDescent="0.3">
      <c r="A437" s="60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9.75" customHeight="1" x14ac:dyDescent="0.3">
      <c r="A438" s="60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9.75" customHeight="1" x14ac:dyDescent="0.3">
      <c r="A439" s="60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9.75" customHeight="1" x14ac:dyDescent="0.3">
      <c r="A440" s="60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9.75" customHeight="1" x14ac:dyDescent="0.3">
      <c r="A441" s="60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9.75" customHeight="1" x14ac:dyDescent="0.3">
      <c r="A442" s="60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9.75" customHeight="1" x14ac:dyDescent="0.3">
      <c r="A443" s="60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9.75" customHeight="1" x14ac:dyDescent="0.3">
      <c r="A444" s="60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9.75" customHeight="1" x14ac:dyDescent="0.3">
      <c r="A445" s="60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9.75" customHeight="1" x14ac:dyDescent="0.3">
      <c r="A446" s="60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9.75" customHeight="1" x14ac:dyDescent="0.3">
      <c r="A447" s="60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9.75" customHeight="1" x14ac:dyDescent="0.3">
      <c r="A448" s="60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9.75" customHeight="1" x14ac:dyDescent="0.3">
      <c r="A449" s="60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9.75" customHeight="1" x14ac:dyDescent="0.3">
      <c r="A450" s="60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9.75" customHeight="1" x14ac:dyDescent="0.3">
      <c r="A451" s="60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9.75" customHeight="1" x14ac:dyDescent="0.3">
      <c r="A452" s="60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9.75" customHeight="1" x14ac:dyDescent="0.3">
      <c r="A453" s="60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9.75" customHeight="1" x14ac:dyDescent="0.3">
      <c r="A454" s="60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9.75" customHeight="1" x14ac:dyDescent="0.3">
      <c r="A455" s="60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9.75" customHeight="1" x14ac:dyDescent="0.3">
      <c r="A456" s="60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9.75" customHeight="1" x14ac:dyDescent="0.3">
      <c r="A457" s="60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9.75" customHeight="1" x14ac:dyDescent="0.3">
      <c r="A458" s="60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9.75" customHeight="1" x14ac:dyDescent="0.3">
      <c r="A459" s="60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9.75" customHeight="1" x14ac:dyDescent="0.3">
      <c r="A460" s="60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9.75" customHeight="1" x14ac:dyDescent="0.3">
      <c r="A461" s="60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9.75" customHeight="1" x14ac:dyDescent="0.3">
      <c r="A462" s="60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9.75" customHeight="1" x14ac:dyDescent="0.3">
      <c r="A463" s="60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9.75" customHeight="1" x14ac:dyDescent="0.3">
      <c r="A464" s="60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9.75" customHeight="1" x14ac:dyDescent="0.3">
      <c r="A465" s="60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9.75" customHeight="1" x14ac:dyDescent="0.3">
      <c r="A466" s="60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9.75" customHeight="1" x14ac:dyDescent="0.3">
      <c r="A467" s="60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9.75" customHeight="1" x14ac:dyDescent="0.3">
      <c r="A468" s="60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9.75" customHeight="1" x14ac:dyDescent="0.3">
      <c r="A469" s="60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9.75" customHeight="1" x14ac:dyDescent="0.3">
      <c r="A470" s="60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9.75" customHeight="1" x14ac:dyDescent="0.3">
      <c r="A471" s="60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9.75" customHeight="1" x14ac:dyDescent="0.3">
      <c r="A472" s="60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9.75" customHeight="1" x14ac:dyDescent="0.3">
      <c r="A473" s="60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9.75" customHeight="1" x14ac:dyDescent="0.3">
      <c r="A474" s="60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9.75" customHeight="1" x14ac:dyDescent="0.3">
      <c r="A475" s="60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9.75" customHeight="1" x14ac:dyDescent="0.3">
      <c r="A476" s="60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9.75" customHeight="1" x14ac:dyDescent="0.3">
      <c r="A477" s="60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9.75" customHeight="1" x14ac:dyDescent="0.3">
      <c r="A478" s="60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9.75" customHeight="1" x14ac:dyDescent="0.3">
      <c r="A479" s="60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9.75" customHeight="1" x14ac:dyDescent="0.3">
      <c r="A480" s="60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9.75" customHeight="1" x14ac:dyDescent="0.3">
      <c r="A481" s="60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9.75" customHeight="1" x14ac:dyDescent="0.3">
      <c r="A482" s="60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9.75" customHeight="1" x14ac:dyDescent="0.3">
      <c r="A483" s="60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9.75" customHeight="1" x14ac:dyDescent="0.3">
      <c r="A484" s="60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9.75" customHeight="1" x14ac:dyDescent="0.3">
      <c r="A485" s="60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9.75" customHeight="1" x14ac:dyDescent="0.3">
      <c r="A486" s="60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9.75" customHeight="1" x14ac:dyDescent="0.3">
      <c r="A487" s="60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9.75" customHeight="1" x14ac:dyDescent="0.3">
      <c r="A488" s="60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9.75" customHeight="1" x14ac:dyDescent="0.3">
      <c r="A489" s="60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9.75" customHeight="1" x14ac:dyDescent="0.3">
      <c r="A490" s="60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9.75" customHeight="1" x14ac:dyDescent="0.3">
      <c r="A491" s="60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9.75" customHeight="1" x14ac:dyDescent="0.3">
      <c r="A492" s="60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9.75" customHeight="1" x14ac:dyDescent="0.3">
      <c r="A493" s="60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9.75" customHeight="1" x14ac:dyDescent="0.3">
      <c r="A494" s="60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9.75" customHeight="1" x14ac:dyDescent="0.3">
      <c r="A495" s="60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9.75" customHeight="1" x14ac:dyDescent="0.3">
      <c r="A496" s="60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9.75" customHeight="1" x14ac:dyDescent="0.3">
      <c r="A497" s="60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9.75" customHeight="1" x14ac:dyDescent="0.3">
      <c r="A498" s="60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9.75" customHeight="1" x14ac:dyDescent="0.3">
      <c r="A499" s="60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9.75" customHeight="1" x14ac:dyDescent="0.3">
      <c r="A500" s="60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9.75" customHeight="1" x14ac:dyDescent="0.3">
      <c r="A501" s="60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9.75" customHeight="1" x14ac:dyDescent="0.3">
      <c r="A502" s="60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9.75" customHeight="1" x14ac:dyDescent="0.3">
      <c r="A503" s="60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9.75" customHeight="1" x14ac:dyDescent="0.3">
      <c r="A504" s="60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9.75" customHeight="1" x14ac:dyDescent="0.3">
      <c r="A505" s="60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9.75" customHeight="1" x14ac:dyDescent="0.3">
      <c r="A506" s="60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9.75" customHeight="1" x14ac:dyDescent="0.3">
      <c r="A507" s="60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9.75" customHeight="1" x14ac:dyDescent="0.3">
      <c r="A508" s="60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9.75" customHeight="1" x14ac:dyDescent="0.3">
      <c r="A509" s="60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9.75" customHeight="1" x14ac:dyDescent="0.3">
      <c r="A510" s="60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9.75" customHeight="1" x14ac:dyDescent="0.3">
      <c r="A511" s="60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9.75" customHeight="1" x14ac:dyDescent="0.3">
      <c r="A512" s="60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9.75" customHeight="1" x14ac:dyDescent="0.3">
      <c r="A513" s="60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9.75" customHeight="1" x14ac:dyDescent="0.3">
      <c r="A514" s="60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9.75" customHeight="1" x14ac:dyDescent="0.3">
      <c r="A515" s="60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9.75" customHeight="1" x14ac:dyDescent="0.3">
      <c r="A516" s="60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9.75" customHeight="1" x14ac:dyDescent="0.3">
      <c r="A517" s="60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9.75" customHeight="1" x14ac:dyDescent="0.3">
      <c r="A518" s="60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9.75" customHeight="1" x14ac:dyDescent="0.3">
      <c r="A519" s="60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9.75" customHeight="1" x14ac:dyDescent="0.3">
      <c r="A520" s="60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9.75" customHeight="1" x14ac:dyDescent="0.3">
      <c r="A521" s="60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9.75" customHeight="1" x14ac:dyDescent="0.3">
      <c r="A522" s="60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9.75" customHeight="1" x14ac:dyDescent="0.3">
      <c r="A523" s="60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9.75" customHeight="1" x14ac:dyDescent="0.3">
      <c r="A524" s="60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9.75" customHeight="1" x14ac:dyDescent="0.3">
      <c r="A525" s="60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9.75" customHeight="1" x14ac:dyDescent="0.3">
      <c r="A526" s="60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9.75" customHeight="1" x14ac:dyDescent="0.3">
      <c r="A527" s="60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9.75" customHeight="1" x14ac:dyDescent="0.3">
      <c r="A528" s="60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9.75" customHeight="1" x14ac:dyDescent="0.3">
      <c r="A529" s="60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9.75" customHeight="1" x14ac:dyDescent="0.3">
      <c r="A530" s="60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9.75" customHeight="1" x14ac:dyDescent="0.3">
      <c r="A531" s="60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9.75" customHeight="1" x14ac:dyDescent="0.3">
      <c r="A532" s="60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9.75" customHeight="1" x14ac:dyDescent="0.3">
      <c r="A533" s="60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9.75" customHeight="1" x14ac:dyDescent="0.3">
      <c r="A534" s="60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9.75" customHeight="1" x14ac:dyDescent="0.3">
      <c r="A535" s="60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9.75" customHeight="1" x14ac:dyDescent="0.3">
      <c r="A536" s="60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9.75" customHeight="1" x14ac:dyDescent="0.3">
      <c r="A537" s="60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9.75" customHeight="1" x14ac:dyDescent="0.3">
      <c r="A538" s="60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9.75" customHeight="1" x14ac:dyDescent="0.3">
      <c r="A539" s="60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9.75" customHeight="1" x14ac:dyDescent="0.3">
      <c r="A540" s="60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9.75" customHeight="1" x14ac:dyDescent="0.3">
      <c r="A541" s="60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9.75" customHeight="1" x14ac:dyDescent="0.3">
      <c r="A542" s="60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9.75" customHeight="1" x14ac:dyDescent="0.3">
      <c r="A543" s="60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9.75" customHeight="1" x14ac:dyDescent="0.3">
      <c r="A544" s="60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9.75" customHeight="1" x14ac:dyDescent="0.3">
      <c r="A545" s="60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9.75" customHeight="1" x14ac:dyDescent="0.3">
      <c r="A546" s="60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9.75" customHeight="1" x14ac:dyDescent="0.3">
      <c r="A547" s="60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9.75" customHeight="1" x14ac:dyDescent="0.3">
      <c r="A548" s="60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9.75" customHeight="1" x14ac:dyDescent="0.3">
      <c r="A549" s="60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9.75" customHeight="1" x14ac:dyDescent="0.3">
      <c r="A550" s="60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9.75" customHeight="1" x14ac:dyDescent="0.3">
      <c r="A551" s="60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9.75" customHeight="1" x14ac:dyDescent="0.3">
      <c r="A552" s="60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9.75" customHeight="1" x14ac:dyDescent="0.3">
      <c r="A553" s="60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9.75" customHeight="1" x14ac:dyDescent="0.3">
      <c r="A554" s="60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9.75" customHeight="1" x14ac:dyDescent="0.3">
      <c r="A555" s="60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9.75" customHeight="1" x14ac:dyDescent="0.3">
      <c r="A556" s="60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9.75" customHeight="1" x14ac:dyDescent="0.3">
      <c r="A557" s="60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9.75" customHeight="1" x14ac:dyDescent="0.3">
      <c r="A558" s="60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9.75" customHeight="1" x14ac:dyDescent="0.3">
      <c r="A559" s="60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9.75" customHeight="1" x14ac:dyDescent="0.3">
      <c r="A560" s="60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9.75" customHeight="1" x14ac:dyDescent="0.3">
      <c r="A561" s="60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9.75" customHeight="1" x14ac:dyDescent="0.3">
      <c r="A562" s="60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9.75" customHeight="1" x14ac:dyDescent="0.3">
      <c r="A563" s="60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9.75" customHeight="1" x14ac:dyDescent="0.3">
      <c r="A564" s="60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9.75" customHeight="1" x14ac:dyDescent="0.3">
      <c r="A565" s="60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9.75" customHeight="1" x14ac:dyDescent="0.3">
      <c r="A566" s="60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9.75" customHeight="1" x14ac:dyDescent="0.3">
      <c r="A567" s="60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9.75" customHeight="1" x14ac:dyDescent="0.3">
      <c r="A568" s="60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9.75" customHeight="1" x14ac:dyDescent="0.3">
      <c r="A569" s="60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9.75" customHeight="1" x14ac:dyDescent="0.3">
      <c r="A570" s="60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9.75" customHeight="1" x14ac:dyDescent="0.3">
      <c r="A571" s="60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9.75" customHeight="1" x14ac:dyDescent="0.3">
      <c r="A572" s="60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9.75" customHeight="1" x14ac:dyDescent="0.3">
      <c r="A573" s="60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9.75" customHeight="1" x14ac:dyDescent="0.3">
      <c r="A574" s="60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9.75" customHeight="1" x14ac:dyDescent="0.3">
      <c r="A575" s="60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9.75" customHeight="1" x14ac:dyDescent="0.3">
      <c r="A576" s="60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9.75" customHeight="1" x14ac:dyDescent="0.3">
      <c r="A577" s="60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9.75" customHeight="1" x14ac:dyDescent="0.3">
      <c r="A578" s="60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9.75" customHeight="1" x14ac:dyDescent="0.3">
      <c r="A579" s="60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9.75" customHeight="1" x14ac:dyDescent="0.3">
      <c r="A580" s="60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9.75" customHeight="1" x14ac:dyDescent="0.3">
      <c r="A581" s="60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9.75" customHeight="1" x14ac:dyDescent="0.3">
      <c r="A582" s="60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9.75" customHeight="1" x14ac:dyDescent="0.3">
      <c r="A583" s="60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9.75" customHeight="1" x14ac:dyDescent="0.3">
      <c r="A584" s="60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9.75" customHeight="1" x14ac:dyDescent="0.3">
      <c r="A585" s="60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9.75" customHeight="1" x14ac:dyDescent="0.3">
      <c r="A586" s="60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9.75" customHeight="1" x14ac:dyDescent="0.3">
      <c r="A587" s="60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9.75" customHeight="1" x14ac:dyDescent="0.3">
      <c r="A588" s="60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9.75" customHeight="1" x14ac:dyDescent="0.3">
      <c r="A589" s="60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9.75" customHeight="1" x14ac:dyDescent="0.3">
      <c r="A590" s="60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9.75" customHeight="1" x14ac:dyDescent="0.3">
      <c r="A591" s="60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9.75" customHeight="1" x14ac:dyDescent="0.3">
      <c r="A592" s="60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9.75" customHeight="1" x14ac:dyDescent="0.3">
      <c r="A593" s="60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9.75" customHeight="1" x14ac:dyDescent="0.3">
      <c r="A594" s="60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9.75" customHeight="1" x14ac:dyDescent="0.3">
      <c r="A595" s="60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9.75" customHeight="1" x14ac:dyDescent="0.3">
      <c r="A596" s="60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9.75" customHeight="1" x14ac:dyDescent="0.3">
      <c r="A597" s="60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9.75" customHeight="1" x14ac:dyDescent="0.3">
      <c r="A598" s="60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9.75" customHeight="1" x14ac:dyDescent="0.3">
      <c r="A599" s="60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9.75" customHeight="1" x14ac:dyDescent="0.3">
      <c r="A600" s="60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9.75" customHeight="1" x14ac:dyDescent="0.3">
      <c r="A601" s="60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9.75" customHeight="1" x14ac:dyDescent="0.3">
      <c r="A602" s="60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9.75" customHeight="1" x14ac:dyDescent="0.3">
      <c r="A603" s="60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9.75" customHeight="1" x14ac:dyDescent="0.3">
      <c r="A604" s="60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9.75" customHeight="1" x14ac:dyDescent="0.3">
      <c r="A605" s="60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9.75" customHeight="1" x14ac:dyDescent="0.3">
      <c r="A606" s="60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9.75" customHeight="1" x14ac:dyDescent="0.3">
      <c r="A607" s="60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9.75" customHeight="1" x14ac:dyDescent="0.3">
      <c r="A608" s="60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9.75" customHeight="1" x14ac:dyDescent="0.3">
      <c r="A609" s="60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9.75" customHeight="1" x14ac:dyDescent="0.3">
      <c r="A610" s="60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9.75" customHeight="1" x14ac:dyDescent="0.3">
      <c r="A611" s="60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9.75" customHeight="1" x14ac:dyDescent="0.3">
      <c r="A612" s="60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9.75" customHeight="1" x14ac:dyDescent="0.3">
      <c r="A613" s="60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9.75" customHeight="1" x14ac:dyDescent="0.3">
      <c r="A614" s="60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9.75" customHeight="1" x14ac:dyDescent="0.3">
      <c r="A615" s="60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9.75" customHeight="1" x14ac:dyDescent="0.3">
      <c r="A616" s="60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9.75" customHeight="1" x14ac:dyDescent="0.3">
      <c r="A617" s="60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9.75" customHeight="1" x14ac:dyDescent="0.3">
      <c r="A618" s="60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9.75" customHeight="1" x14ac:dyDescent="0.3">
      <c r="A619" s="60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9.75" customHeight="1" x14ac:dyDescent="0.3">
      <c r="A620" s="60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9.75" customHeight="1" x14ac:dyDescent="0.3">
      <c r="A621" s="60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9.75" customHeight="1" x14ac:dyDescent="0.3">
      <c r="A622" s="60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9.75" customHeight="1" x14ac:dyDescent="0.3">
      <c r="A623" s="60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9.75" customHeight="1" x14ac:dyDescent="0.3">
      <c r="A624" s="60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9.75" customHeight="1" x14ac:dyDescent="0.3">
      <c r="A625" s="60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9.75" customHeight="1" x14ac:dyDescent="0.3">
      <c r="A626" s="60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9.75" customHeight="1" x14ac:dyDescent="0.3">
      <c r="A627" s="60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9.75" customHeight="1" x14ac:dyDescent="0.3">
      <c r="A628" s="60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9.75" customHeight="1" x14ac:dyDescent="0.3">
      <c r="A629" s="60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9.75" customHeight="1" x14ac:dyDescent="0.3">
      <c r="A630" s="60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9.75" customHeight="1" x14ac:dyDescent="0.3">
      <c r="A631" s="60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9.75" customHeight="1" x14ac:dyDescent="0.3">
      <c r="A632" s="60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9.75" customHeight="1" x14ac:dyDescent="0.3">
      <c r="A633" s="60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9.75" customHeight="1" x14ac:dyDescent="0.3">
      <c r="A634" s="60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9.75" customHeight="1" x14ac:dyDescent="0.3">
      <c r="A635" s="60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9.75" customHeight="1" x14ac:dyDescent="0.3">
      <c r="A636" s="60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9.75" customHeight="1" x14ac:dyDescent="0.3">
      <c r="A637" s="60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9.75" customHeight="1" x14ac:dyDescent="0.3">
      <c r="A638" s="60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9.75" customHeight="1" x14ac:dyDescent="0.3">
      <c r="A639" s="60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9.75" customHeight="1" x14ac:dyDescent="0.3">
      <c r="A640" s="60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9.75" customHeight="1" x14ac:dyDescent="0.3">
      <c r="A641" s="60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9.75" customHeight="1" x14ac:dyDescent="0.3">
      <c r="A642" s="60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9.75" customHeight="1" x14ac:dyDescent="0.3">
      <c r="A643" s="60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9.75" customHeight="1" x14ac:dyDescent="0.3">
      <c r="A644" s="60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9.75" customHeight="1" x14ac:dyDescent="0.3">
      <c r="A645" s="60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9.75" customHeight="1" x14ac:dyDescent="0.3">
      <c r="A646" s="60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9.75" customHeight="1" x14ac:dyDescent="0.3">
      <c r="A647" s="60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9.75" customHeight="1" x14ac:dyDescent="0.3">
      <c r="A648" s="60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9.75" customHeight="1" x14ac:dyDescent="0.3">
      <c r="A649" s="60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9.75" customHeight="1" x14ac:dyDescent="0.3">
      <c r="A650" s="60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9.75" customHeight="1" x14ac:dyDescent="0.3">
      <c r="A651" s="60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9.75" customHeight="1" x14ac:dyDescent="0.3">
      <c r="A652" s="60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9.75" customHeight="1" x14ac:dyDescent="0.3">
      <c r="A653" s="60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9.75" customHeight="1" x14ac:dyDescent="0.3">
      <c r="A654" s="60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9.75" customHeight="1" x14ac:dyDescent="0.3">
      <c r="A655" s="60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9.75" customHeight="1" x14ac:dyDescent="0.3">
      <c r="A656" s="60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9.75" customHeight="1" x14ac:dyDescent="0.3">
      <c r="A657" s="60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9.75" customHeight="1" x14ac:dyDescent="0.3">
      <c r="A658" s="60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9.75" customHeight="1" x14ac:dyDescent="0.3">
      <c r="A659" s="60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9.75" customHeight="1" x14ac:dyDescent="0.3">
      <c r="A660" s="60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9.75" customHeight="1" x14ac:dyDescent="0.3">
      <c r="A661" s="60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9.75" customHeight="1" x14ac:dyDescent="0.3">
      <c r="A662" s="60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9.75" customHeight="1" x14ac:dyDescent="0.3">
      <c r="A663" s="60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9.75" customHeight="1" x14ac:dyDescent="0.3">
      <c r="A664" s="60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9.75" customHeight="1" x14ac:dyDescent="0.3">
      <c r="A665" s="60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9.75" customHeight="1" x14ac:dyDescent="0.3">
      <c r="A666" s="60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9.75" customHeight="1" x14ac:dyDescent="0.3">
      <c r="A667" s="60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9.75" customHeight="1" x14ac:dyDescent="0.3">
      <c r="A668" s="60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9.75" customHeight="1" x14ac:dyDescent="0.3">
      <c r="A669" s="60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9.75" customHeight="1" x14ac:dyDescent="0.3">
      <c r="A670" s="60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9.75" customHeight="1" x14ac:dyDescent="0.3">
      <c r="A671" s="60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9.75" customHeight="1" x14ac:dyDescent="0.3">
      <c r="A672" s="60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9.75" customHeight="1" x14ac:dyDescent="0.3">
      <c r="A673" s="60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9.75" customHeight="1" x14ac:dyDescent="0.3">
      <c r="A674" s="60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9.75" customHeight="1" x14ac:dyDescent="0.3">
      <c r="A675" s="60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9.75" customHeight="1" x14ac:dyDescent="0.3">
      <c r="A676" s="60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9.75" customHeight="1" x14ac:dyDescent="0.3">
      <c r="A677" s="60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9.75" customHeight="1" x14ac:dyDescent="0.3">
      <c r="A678" s="60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9.75" customHeight="1" x14ac:dyDescent="0.3">
      <c r="A679" s="60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9.75" customHeight="1" x14ac:dyDescent="0.3">
      <c r="A680" s="60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9.75" customHeight="1" x14ac:dyDescent="0.3">
      <c r="A681" s="60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9.75" customHeight="1" x14ac:dyDescent="0.3">
      <c r="A682" s="60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9.75" customHeight="1" x14ac:dyDescent="0.3">
      <c r="A683" s="60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9.75" customHeight="1" x14ac:dyDescent="0.3">
      <c r="A684" s="60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9.75" customHeight="1" x14ac:dyDescent="0.3">
      <c r="A685" s="60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9.75" customHeight="1" x14ac:dyDescent="0.3">
      <c r="A686" s="60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9.75" customHeight="1" x14ac:dyDescent="0.3">
      <c r="A687" s="60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9.75" customHeight="1" x14ac:dyDescent="0.3">
      <c r="A688" s="60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9.75" customHeight="1" x14ac:dyDescent="0.3">
      <c r="A689" s="60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9.75" customHeight="1" x14ac:dyDescent="0.3">
      <c r="A690" s="60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9.75" customHeight="1" x14ac:dyDescent="0.3">
      <c r="A691" s="60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9.75" customHeight="1" x14ac:dyDescent="0.3">
      <c r="A692" s="60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9.75" customHeight="1" x14ac:dyDescent="0.3">
      <c r="A693" s="60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9.75" customHeight="1" x14ac:dyDescent="0.3">
      <c r="A694" s="60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9.75" customHeight="1" x14ac:dyDescent="0.3">
      <c r="A695" s="60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9.75" customHeight="1" x14ac:dyDescent="0.3">
      <c r="A696" s="60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9.75" customHeight="1" x14ac:dyDescent="0.3">
      <c r="A697" s="60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9.75" customHeight="1" x14ac:dyDescent="0.3">
      <c r="A698" s="60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9.75" customHeight="1" x14ac:dyDescent="0.3">
      <c r="A699" s="60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9.75" customHeight="1" x14ac:dyDescent="0.3">
      <c r="A700" s="60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9.75" customHeight="1" x14ac:dyDescent="0.3">
      <c r="A701" s="60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9.75" customHeight="1" x14ac:dyDescent="0.3">
      <c r="A702" s="60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9.75" customHeight="1" x14ac:dyDescent="0.3">
      <c r="A703" s="60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9.75" customHeight="1" x14ac:dyDescent="0.3">
      <c r="A704" s="60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9.75" customHeight="1" x14ac:dyDescent="0.3">
      <c r="A705" s="60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9.75" customHeight="1" x14ac:dyDescent="0.3">
      <c r="A706" s="60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9.75" customHeight="1" x14ac:dyDescent="0.3">
      <c r="A707" s="60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9.75" customHeight="1" x14ac:dyDescent="0.3">
      <c r="A708" s="60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9.75" customHeight="1" x14ac:dyDescent="0.3">
      <c r="A709" s="60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9.75" customHeight="1" x14ac:dyDescent="0.3">
      <c r="A710" s="60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9.75" customHeight="1" x14ac:dyDescent="0.3">
      <c r="A711" s="60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9.75" customHeight="1" x14ac:dyDescent="0.3">
      <c r="A712" s="60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9.75" customHeight="1" x14ac:dyDescent="0.3">
      <c r="A713" s="60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9.75" customHeight="1" x14ac:dyDescent="0.3">
      <c r="A714" s="60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9.75" customHeight="1" x14ac:dyDescent="0.3">
      <c r="A715" s="60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9.75" customHeight="1" x14ac:dyDescent="0.3">
      <c r="A716" s="60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9.75" customHeight="1" x14ac:dyDescent="0.3">
      <c r="A717" s="60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9.75" customHeight="1" x14ac:dyDescent="0.3">
      <c r="A718" s="60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9.75" customHeight="1" x14ac:dyDescent="0.3">
      <c r="A719" s="60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9.75" customHeight="1" x14ac:dyDescent="0.3">
      <c r="A720" s="60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9.75" customHeight="1" x14ac:dyDescent="0.3">
      <c r="A721" s="60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9.75" customHeight="1" x14ac:dyDescent="0.3">
      <c r="A722" s="60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9.75" customHeight="1" x14ac:dyDescent="0.3">
      <c r="A723" s="60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9.75" customHeight="1" x14ac:dyDescent="0.3">
      <c r="A724" s="60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9.75" customHeight="1" x14ac:dyDescent="0.3">
      <c r="A725" s="60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9.75" customHeight="1" x14ac:dyDescent="0.3">
      <c r="A726" s="60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9.75" customHeight="1" x14ac:dyDescent="0.3">
      <c r="A727" s="60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9.75" customHeight="1" x14ac:dyDescent="0.3">
      <c r="A728" s="60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9.75" customHeight="1" x14ac:dyDescent="0.3">
      <c r="A729" s="60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9.75" customHeight="1" x14ac:dyDescent="0.3">
      <c r="A730" s="60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9.75" customHeight="1" x14ac:dyDescent="0.3">
      <c r="A731" s="60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9.75" customHeight="1" x14ac:dyDescent="0.3">
      <c r="A732" s="60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9.75" customHeight="1" x14ac:dyDescent="0.3">
      <c r="A733" s="60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9.75" customHeight="1" x14ac:dyDescent="0.3">
      <c r="A734" s="60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9.75" customHeight="1" x14ac:dyDescent="0.3">
      <c r="A735" s="60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9.75" customHeight="1" x14ac:dyDescent="0.3">
      <c r="A736" s="60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9.75" customHeight="1" x14ac:dyDescent="0.3">
      <c r="A737" s="60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9.75" customHeight="1" x14ac:dyDescent="0.3">
      <c r="A738" s="60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9.75" customHeight="1" x14ac:dyDescent="0.3">
      <c r="A739" s="60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9.75" customHeight="1" x14ac:dyDescent="0.3">
      <c r="A740" s="60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9.75" customHeight="1" x14ac:dyDescent="0.3">
      <c r="A741" s="60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9.75" customHeight="1" x14ac:dyDescent="0.3">
      <c r="A742" s="60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9.75" customHeight="1" x14ac:dyDescent="0.3">
      <c r="A743" s="60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9.75" customHeight="1" x14ac:dyDescent="0.3">
      <c r="A744" s="60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9.75" customHeight="1" x14ac:dyDescent="0.3">
      <c r="A745" s="60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9.75" customHeight="1" x14ac:dyDescent="0.3">
      <c r="A746" s="60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9.75" customHeight="1" x14ac:dyDescent="0.3">
      <c r="A747" s="60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9.75" customHeight="1" x14ac:dyDescent="0.3">
      <c r="A748" s="60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9.75" customHeight="1" x14ac:dyDescent="0.3">
      <c r="A749" s="60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9.75" customHeight="1" x14ac:dyDescent="0.3">
      <c r="A750" s="60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9.75" customHeight="1" x14ac:dyDescent="0.3">
      <c r="A751" s="60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9.75" customHeight="1" x14ac:dyDescent="0.3">
      <c r="A752" s="60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9.75" customHeight="1" x14ac:dyDescent="0.3">
      <c r="A753" s="60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9.75" customHeight="1" x14ac:dyDescent="0.3">
      <c r="A754" s="60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9.75" customHeight="1" x14ac:dyDescent="0.3">
      <c r="A755" s="60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9.75" customHeight="1" x14ac:dyDescent="0.3">
      <c r="A756" s="60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9.75" customHeight="1" x14ac:dyDescent="0.3">
      <c r="A757" s="60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9.75" customHeight="1" x14ac:dyDescent="0.3">
      <c r="A758" s="60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9.75" customHeight="1" x14ac:dyDescent="0.3">
      <c r="A759" s="60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9.75" customHeight="1" x14ac:dyDescent="0.3">
      <c r="A760" s="60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9.75" customHeight="1" x14ac:dyDescent="0.3">
      <c r="A761" s="60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9.75" customHeight="1" x14ac:dyDescent="0.3">
      <c r="A762" s="60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9.75" customHeight="1" x14ac:dyDescent="0.3">
      <c r="A763" s="60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9.75" customHeight="1" x14ac:dyDescent="0.3">
      <c r="A764" s="60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9.75" customHeight="1" x14ac:dyDescent="0.3">
      <c r="A765" s="60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9.75" customHeight="1" x14ac:dyDescent="0.3">
      <c r="A766" s="60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9.75" customHeight="1" x14ac:dyDescent="0.3">
      <c r="A767" s="60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9.75" customHeight="1" x14ac:dyDescent="0.3">
      <c r="A768" s="60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9.75" customHeight="1" x14ac:dyDescent="0.3">
      <c r="A769" s="60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9.75" customHeight="1" x14ac:dyDescent="0.3">
      <c r="A770" s="60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9.75" customHeight="1" x14ac:dyDescent="0.3">
      <c r="A771" s="60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9.75" customHeight="1" x14ac:dyDescent="0.3">
      <c r="A772" s="60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9.75" customHeight="1" x14ac:dyDescent="0.3">
      <c r="A773" s="60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9.75" customHeight="1" x14ac:dyDescent="0.3">
      <c r="A774" s="60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9.75" customHeight="1" x14ac:dyDescent="0.3">
      <c r="A775" s="60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9.75" customHeight="1" x14ac:dyDescent="0.3">
      <c r="A776" s="60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9.75" customHeight="1" x14ac:dyDescent="0.3">
      <c r="A777" s="60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9.75" customHeight="1" x14ac:dyDescent="0.3">
      <c r="A778" s="60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9.75" customHeight="1" x14ac:dyDescent="0.3">
      <c r="A779" s="60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9.75" customHeight="1" x14ac:dyDescent="0.3">
      <c r="A780" s="60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9.75" customHeight="1" x14ac:dyDescent="0.3">
      <c r="A781" s="60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9.75" customHeight="1" x14ac:dyDescent="0.3">
      <c r="A782" s="60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9.75" customHeight="1" x14ac:dyDescent="0.3">
      <c r="A783" s="60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9.75" customHeight="1" x14ac:dyDescent="0.3">
      <c r="A784" s="60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9.75" customHeight="1" x14ac:dyDescent="0.3">
      <c r="A785" s="60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9.75" customHeight="1" x14ac:dyDescent="0.3">
      <c r="A786" s="60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9.75" customHeight="1" x14ac:dyDescent="0.3">
      <c r="A787" s="60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9.75" customHeight="1" x14ac:dyDescent="0.3">
      <c r="A788" s="60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9.75" customHeight="1" x14ac:dyDescent="0.3">
      <c r="A789" s="60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9.75" customHeight="1" x14ac:dyDescent="0.3">
      <c r="A790" s="60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9.75" customHeight="1" x14ac:dyDescent="0.3">
      <c r="A791" s="60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9.75" customHeight="1" x14ac:dyDescent="0.3">
      <c r="A792" s="60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9.75" customHeight="1" x14ac:dyDescent="0.3">
      <c r="A793" s="60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9.75" customHeight="1" x14ac:dyDescent="0.3">
      <c r="A794" s="60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9.75" customHeight="1" x14ac:dyDescent="0.3">
      <c r="A795" s="60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9.75" customHeight="1" x14ac:dyDescent="0.3">
      <c r="A796" s="60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9.75" customHeight="1" x14ac:dyDescent="0.3">
      <c r="A797" s="60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9.75" customHeight="1" x14ac:dyDescent="0.3">
      <c r="A798" s="60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9.75" customHeight="1" x14ac:dyDescent="0.3">
      <c r="A799" s="60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9.75" customHeight="1" x14ac:dyDescent="0.3">
      <c r="A800" s="60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9.75" customHeight="1" x14ac:dyDescent="0.3">
      <c r="A801" s="60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9.75" customHeight="1" x14ac:dyDescent="0.3">
      <c r="A802" s="60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9.75" customHeight="1" x14ac:dyDescent="0.3">
      <c r="A803" s="60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9.75" customHeight="1" x14ac:dyDescent="0.3">
      <c r="A804" s="60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9.75" customHeight="1" x14ac:dyDescent="0.3">
      <c r="A805" s="60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9.75" customHeight="1" x14ac:dyDescent="0.3">
      <c r="A806" s="60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9.75" customHeight="1" x14ac:dyDescent="0.3">
      <c r="A807" s="60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9.75" customHeight="1" x14ac:dyDescent="0.3">
      <c r="A808" s="60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9.75" customHeight="1" x14ac:dyDescent="0.3">
      <c r="A809" s="60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9.75" customHeight="1" x14ac:dyDescent="0.3">
      <c r="A810" s="60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9.75" customHeight="1" x14ac:dyDescent="0.3">
      <c r="A811" s="60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9.75" customHeight="1" x14ac:dyDescent="0.3">
      <c r="A812" s="60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9.75" customHeight="1" x14ac:dyDescent="0.3">
      <c r="A813" s="60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9.75" customHeight="1" x14ac:dyDescent="0.3">
      <c r="A814" s="60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9.75" customHeight="1" x14ac:dyDescent="0.3">
      <c r="A815" s="60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9.75" customHeight="1" x14ac:dyDescent="0.3">
      <c r="A816" s="60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9.75" customHeight="1" x14ac:dyDescent="0.3">
      <c r="A817" s="60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9.75" customHeight="1" x14ac:dyDescent="0.3">
      <c r="A818" s="60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9.75" customHeight="1" x14ac:dyDescent="0.3">
      <c r="A819" s="60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9.75" customHeight="1" x14ac:dyDescent="0.3">
      <c r="A820" s="60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9.75" customHeight="1" x14ac:dyDescent="0.3">
      <c r="A821" s="60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9.75" customHeight="1" x14ac:dyDescent="0.3">
      <c r="A822" s="60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9.75" customHeight="1" x14ac:dyDescent="0.3">
      <c r="A823" s="60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9.75" customHeight="1" x14ac:dyDescent="0.3">
      <c r="A824" s="60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9.75" customHeight="1" x14ac:dyDescent="0.3">
      <c r="A825" s="60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9.75" customHeight="1" x14ac:dyDescent="0.3">
      <c r="A826" s="60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9.75" customHeight="1" x14ac:dyDescent="0.3">
      <c r="A827" s="60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9.75" customHeight="1" x14ac:dyDescent="0.3">
      <c r="A828" s="60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9.75" customHeight="1" x14ac:dyDescent="0.3">
      <c r="A829" s="60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9.75" customHeight="1" x14ac:dyDescent="0.3">
      <c r="A830" s="60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9.75" customHeight="1" x14ac:dyDescent="0.3">
      <c r="A831" s="60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9.75" customHeight="1" x14ac:dyDescent="0.3">
      <c r="A832" s="60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9.75" customHeight="1" x14ac:dyDescent="0.3">
      <c r="A833" s="60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9.75" customHeight="1" x14ac:dyDescent="0.3">
      <c r="A834" s="60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9.75" customHeight="1" x14ac:dyDescent="0.3">
      <c r="A835" s="60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9.75" customHeight="1" x14ac:dyDescent="0.3">
      <c r="A836" s="60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9.75" customHeight="1" x14ac:dyDescent="0.3">
      <c r="A837" s="60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9.75" customHeight="1" x14ac:dyDescent="0.3">
      <c r="A838" s="60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9.75" customHeight="1" x14ac:dyDescent="0.3">
      <c r="A839" s="60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9.75" customHeight="1" x14ac:dyDescent="0.3">
      <c r="A840" s="60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9.75" customHeight="1" x14ac:dyDescent="0.3">
      <c r="A841" s="60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9.75" customHeight="1" x14ac:dyDescent="0.3">
      <c r="A842" s="60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9.75" customHeight="1" x14ac:dyDescent="0.3">
      <c r="A843" s="60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9.75" customHeight="1" x14ac:dyDescent="0.3">
      <c r="A844" s="60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9.75" customHeight="1" x14ac:dyDescent="0.3">
      <c r="A845" s="60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9.75" customHeight="1" x14ac:dyDescent="0.3">
      <c r="A846" s="60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9.75" customHeight="1" x14ac:dyDescent="0.3">
      <c r="A847" s="60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9.75" customHeight="1" x14ac:dyDescent="0.3">
      <c r="A848" s="60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9.75" customHeight="1" x14ac:dyDescent="0.3">
      <c r="A849" s="60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9.75" customHeight="1" x14ac:dyDescent="0.3">
      <c r="A850" s="60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9.75" customHeight="1" x14ac:dyDescent="0.3">
      <c r="A851" s="60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9.75" customHeight="1" x14ac:dyDescent="0.3">
      <c r="A852" s="60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9.75" customHeight="1" x14ac:dyDescent="0.3">
      <c r="A853" s="60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9.75" customHeight="1" x14ac:dyDescent="0.3">
      <c r="A854" s="60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9.75" customHeight="1" x14ac:dyDescent="0.3">
      <c r="A855" s="60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9.75" customHeight="1" x14ac:dyDescent="0.3">
      <c r="A856" s="60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9.75" customHeight="1" x14ac:dyDescent="0.3">
      <c r="A857" s="60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9.75" customHeight="1" x14ac:dyDescent="0.3">
      <c r="A858" s="60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9.75" customHeight="1" x14ac:dyDescent="0.3">
      <c r="A859" s="60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9.75" customHeight="1" x14ac:dyDescent="0.3">
      <c r="A860" s="60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9.75" customHeight="1" x14ac:dyDescent="0.3">
      <c r="A861" s="60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9.75" customHeight="1" x14ac:dyDescent="0.3">
      <c r="A862" s="60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9.75" customHeight="1" x14ac:dyDescent="0.3">
      <c r="A863" s="60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9.75" customHeight="1" x14ac:dyDescent="0.3">
      <c r="A864" s="60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9.75" customHeight="1" x14ac:dyDescent="0.3">
      <c r="A865" s="60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9.75" customHeight="1" x14ac:dyDescent="0.3">
      <c r="A866" s="60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9.75" customHeight="1" x14ac:dyDescent="0.3">
      <c r="A867" s="60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9.75" customHeight="1" x14ac:dyDescent="0.3">
      <c r="A868" s="60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9.75" customHeight="1" x14ac:dyDescent="0.3">
      <c r="A869" s="60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9.75" customHeight="1" x14ac:dyDescent="0.3">
      <c r="A870" s="60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9.75" customHeight="1" x14ac:dyDescent="0.3">
      <c r="A871" s="60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9.75" customHeight="1" x14ac:dyDescent="0.3">
      <c r="A872" s="60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9.75" customHeight="1" x14ac:dyDescent="0.3">
      <c r="A873" s="60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9.75" customHeight="1" x14ac:dyDescent="0.3">
      <c r="A874" s="60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9.75" customHeight="1" x14ac:dyDescent="0.3">
      <c r="A875" s="60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9.75" customHeight="1" x14ac:dyDescent="0.3">
      <c r="A876" s="60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9.75" customHeight="1" x14ac:dyDescent="0.3">
      <c r="A877" s="60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9.75" customHeight="1" x14ac:dyDescent="0.3">
      <c r="A878" s="60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9.75" customHeight="1" x14ac:dyDescent="0.3">
      <c r="A879" s="60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9.75" customHeight="1" x14ac:dyDescent="0.3">
      <c r="A880" s="60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9.75" customHeight="1" x14ac:dyDescent="0.3">
      <c r="A881" s="60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9.75" customHeight="1" x14ac:dyDescent="0.3">
      <c r="A882" s="60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9.75" customHeight="1" x14ac:dyDescent="0.3">
      <c r="A883" s="60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9.75" customHeight="1" x14ac:dyDescent="0.3">
      <c r="A884" s="60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9.75" customHeight="1" x14ac:dyDescent="0.3">
      <c r="A885" s="60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9.75" customHeight="1" x14ac:dyDescent="0.3">
      <c r="A886" s="60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9.75" customHeight="1" x14ac:dyDescent="0.3">
      <c r="A887" s="60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9.75" customHeight="1" x14ac:dyDescent="0.3">
      <c r="A888" s="60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9.75" customHeight="1" x14ac:dyDescent="0.3">
      <c r="A889" s="60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9.75" customHeight="1" x14ac:dyDescent="0.3">
      <c r="A890" s="60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9.75" customHeight="1" x14ac:dyDescent="0.3">
      <c r="A891" s="60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9.75" customHeight="1" x14ac:dyDescent="0.3">
      <c r="A892" s="60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9.75" customHeight="1" x14ac:dyDescent="0.3">
      <c r="A893" s="60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9.75" customHeight="1" x14ac:dyDescent="0.3">
      <c r="A894" s="60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9.75" customHeight="1" x14ac:dyDescent="0.3">
      <c r="A895" s="60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9.75" customHeight="1" x14ac:dyDescent="0.3">
      <c r="A896" s="60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9.75" customHeight="1" x14ac:dyDescent="0.3">
      <c r="A897" s="60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9.75" customHeight="1" x14ac:dyDescent="0.3">
      <c r="A898" s="60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9.75" customHeight="1" x14ac:dyDescent="0.3">
      <c r="A899" s="60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9.75" customHeight="1" x14ac:dyDescent="0.3">
      <c r="A900" s="60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9.75" customHeight="1" x14ac:dyDescent="0.3">
      <c r="A901" s="60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9.75" customHeight="1" x14ac:dyDescent="0.3">
      <c r="A902" s="60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9.75" customHeight="1" x14ac:dyDescent="0.3">
      <c r="A903" s="60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9.75" customHeight="1" x14ac:dyDescent="0.3">
      <c r="A904" s="60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9.75" customHeight="1" x14ac:dyDescent="0.3">
      <c r="A905" s="60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9.75" customHeight="1" x14ac:dyDescent="0.3">
      <c r="A906" s="60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9.75" customHeight="1" x14ac:dyDescent="0.3">
      <c r="A907" s="60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9.75" customHeight="1" x14ac:dyDescent="0.3">
      <c r="A908" s="60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9.75" customHeight="1" x14ac:dyDescent="0.3">
      <c r="A909" s="60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9.75" customHeight="1" x14ac:dyDescent="0.3">
      <c r="A910" s="60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9.75" customHeight="1" x14ac:dyDescent="0.3">
      <c r="A911" s="60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9.75" customHeight="1" x14ac:dyDescent="0.3">
      <c r="A912" s="60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9.75" customHeight="1" x14ac:dyDescent="0.3">
      <c r="A913" s="60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9.75" customHeight="1" x14ac:dyDescent="0.3">
      <c r="A914" s="60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9.75" customHeight="1" x14ac:dyDescent="0.3">
      <c r="A915" s="60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9.75" customHeight="1" x14ac:dyDescent="0.3">
      <c r="A916" s="60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9.75" customHeight="1" x14ac:dyDescent="0.3">
      <c r="A917" s="60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9.75" customHeight="1" x14ac:dyDescent="0.3">
      <c r="A918" s="60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9.75" customHeight="1" x14ac:dyDescent="0.3">
      <c r="A919" s="60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9.75" customHeight="1" x14ac:dyDescent="0.3">
      <c r="A920" s="60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9.75" customHeight="1" x14ac:dyDescent="0.3">
      <c r="A921" s="60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9.75" customHeight="1" x14ac:dyDescent="0.3">
      <c r="A922" s="60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9.75" customHeight="1" x14ac:dyDescent="0.3">
      <c r="A923" s="60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9.75" customHeight="1" x14ac:dyDescent="0.3">
      <c r="A924" s="60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9.75" customHeight="1" x14ac:dyDescent="0.3">
      <c r="A925" s="60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9.75" customHeight="1" x14ac:dyDescent="0.3">
      <c r="A926" s="60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9.75" customHeight="1" x14ac:dyDescent="0.3">
      <c r="A927" s="60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9.75" customHeight="1" x14ac:dyDescent="0.3">
      <c r="A928" s="60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9.75" customHeight="1" x14ac:dyDescent="0.3">
      <c r="A929" s="60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9.75" customHeight="1" x14ac:dyDescent="0.3">
      <c r="A930" s="60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9.75" customHeight="1" x14ac:dyDescent="0.3">
      <c r="A931" s="60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9.75" customHeight="1" x14ac:dyDescent="0.3">
      <c r="A932" s="60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9.75" customHeight="1" x14ac:dyDescent="0.3">
      <c r="A933" s="60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9.75" customHeight="1" x14ac:dyDescent="0.3">
      <c r="A934" s="60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9.75" customHeight="1" x14ac:dyDescent="0.3">
      <c r="A935" s="60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9.75" customHeight="1" x14ac:dyDescent="0.3">
      <c r="A936" s="60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9.75" customHeight="1" x14ac:dyDescent="0.3">
      <c r="A937" s="60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9.75" customHeight="1" x14ac:dyDescent="0.3">
      <c r="A938" s="60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9.75" customHeight="1" x14ac:dyDescent="0.3">
      <c r="A939" s="60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9.75" customHeight="1" x14ac:dyDescent="0.3">
      <c r="A940" s="60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9.75" customHeight="1" x14ac:dyDescent="0.3">
      <c r="A941" s="60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9.75" customHeight="1" x14ac:dyDescent="0.3">
      <c r="A942" s="60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9.75" customHeight="1" x14ac:dyDescent="0.3">
      <c r="A943" s="60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9.75" customHeight="1" x14ac:dyDescent="0.3">
      <c r="A944" s="60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9.75" customHeight="1" x14ac:dyDescent="0.3">
      <c r="A945" s="60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9.75" customHeight="1" x14ac:dyDescent="0.3">
      <c r="A946" s="60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9.75" customHeight="1" x14ac:dyDescent="0.3">
      <c r="A947" s="60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9.75" customHeight="1" x14ac:dyDescent="0.3">
      <c r="A948" s="60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9.75" customHeight="1" x14ac:dyDescent="0.3">
      <c r="A949" s="60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9.75" customHeight="1" x14ac:dyDescent="0.3">
      <c r="A950" s="60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9.75" customHeight="1" x14ac:dyDescent="0.3">
      <c r="A951" s="60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9.75" customHeight="1" x14ac:dyDescent="0.3">
      <c r="A952" s="60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9.75" customHeight="1" x14ac:dyDescent="0.3">
      <c r="A953" s="60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9.75" customHeight="1" x14ac:dyDescent="0.3">
      <c r="A954" s="60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9.75" customHeight="1" x14ac:dyDescent="0.3">
      <c r="A955" s="60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9.75" customHeight="1" x14ac:dyDescent="0.3">
      <c r="A956" s="60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9.75" customHeight="1" x14ac:dyDescent="0.3">
      <c r="A957" s="60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9.75" customHeight="1" x14ac:dyDescent="0.3">
      <c r="A958" s="60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9.75" customHeight="1" x14ac:dyDescent="0.3">
      <c r="A959" s="60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9.75" customHeight="1" x14ac:dyDescent="0.3">
      <c r="A960" s="60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9.75" customHeight="1" x14ac:dyDescent="0.3">
      <c r="A961" s="60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9.75" customHeight="1" x14ac:dyDescent="0.3">
      <c r="A962" s="60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9.75" customHeight="1" x14ac:dyDescent="0.3">
      <c r="A963" s="60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9.75" customHeight="1" x14ac:dyDescent="0.3">
      <c r="A964" s="60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9.75" customHeight="1" x14ac:dyDescent="0.3">
      <c r="A965" s="60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9.75" customHeight="1" x14ac:dyDescent="0.3">
      <c r="A966" s="60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9.75" customHeight="1" x14ac:dyDescent="0.3">
      <c r="A967" s="60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9.75" customHeight="1" x14ac:dyDescent="0.3">
      <c r="A968" s="60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9.75" customHeight="1" x14ac:dyDescent="0.3">
      <c r="A969" s="60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9.75" customHeight="1" x14ac:dyDescent="0.3">
      <c r="A970" s="60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9.75" customHeight="1" x14ac:dyDescent="0.3">
      <c r="A971" s="60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9.75" customHeight="1" x14ac:dyDescent="0.3">
      <c r="A972" s="60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9.75" customHeight="1" x14ac:dyDescent="0.3">
      <c r="A973" s="60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9.75" customHeight="1" x14ac:dyDescent="0.3">
      <c r="A974" s="60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9.75" customHeight="1" x14ac:dyDescent="0.3">
      <c r="A975" s="60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9.75" customHeight="1" x14ac:dyDescent="0.3">
      <c r="A976" s="60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9.75" customHeight="1" x14ac:dyDescent="0.3">
      <c r="A977" s="60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9.75" customHeight="1" x14ac:dyDescent="0.3">
      <c r="A978" s="60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9.75" customHeight="1" x14ac:dyDescent="0.3">
      <c r="A979" s="60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9.75" customHeight="1" x14ac:dyDescent="0.3">
      <c r="A980" s="60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9.75" customHeight="1" x14ac:dyDescent="0.3">
      <c r="A981" s="60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9.75" customHeight="1" x14ac:dyDescent="0.3">
      <c r="A982" s="60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9.75" customHeight="1" x14ac:dyDescent="0.3">
      <c r="A983" s="60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9.75" customHeight="1" x14ac:dyDescent="0.3">
      <c r="A984" s="60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9.75" customHeight="1" x14ac:dyDescent="0.3">
      <c r="A985" s="60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9.75" customHeight="1" x14ac:dyDescent="0.3">
      <c r="A986" s="60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9.75" customHeight="1" x14ac:dyDescent="0.3">
      <c r="A987" s="60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9.75" customHeight="1" x14ac:dyDescent="0.3">
      <c r="A988" s="60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9.75" customHeight="1" x14ac:dyDescent="0.3">
      <c r="A989" s="60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9.75" customHeight="1" x14ac:dyDescent="0.3">
      <c r="A990" s="60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9.75" customHeight="1" x14ac:dyDescent="0.3">
      <c r="A991" s="60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9.75" customHeight="1" x14ac:dyDescent="0.3">
      <c r="A992" s="60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9.75" customHeight="1" x14ac:dyDescent="0.3">
      <c r="A993" s="60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9.75" customHeight="1" x14ac:dyDescent="0.3">
      <c r="A994" s="60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9.75" customHeight="1" x14ac:dyDescent="0.3">
      <c r="A995" s="60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9.75" customHeight="1" x14ac:dyDescent="0.3">
      <c r="A996" s="60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9.75" customHeight="1" x14ac:dyDescent="0.3">
      <c r="A997" s="60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9.75" customHeight="1" x14ac:dyDescent="0.3">
      <c r="A998" s="60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9.75" customHeight="1" x14ac:dyDescent="0.3">
      <c r="A999" s="60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9.75" customHeight="1" x14ac:dyDescent="0.3">
      <c r="A1000" s="60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printOptions horizontalCentered="1" verticalCentered="1"/>
  <pageMargins left="0.39370078740157483" right="0.39370078740157483" top="0.39370078740157483" bottom="0.39370078740157483" header="0" footer="0"/>
  <pageSetup paperSize="9" orientation="landscape"/>
  <headerFooter>
    <oddHeader>&amp;CTableau 24 Teams</oddHeader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0"/>
  <sheetViews>
    <sheetView workbookViewId="0"/>
  </sheetViews>
  <sheetFormatPr defaultColWidth="14.44140625" defaultRowHeight="15" customHeight="1" x14ac:dyDescent="0.3"/>
  <cols>
    <col min="1" max="1" width="3" customWidth="1"/>
    <col min="2" max="2" width="36.6640625" customWidth="1"/>
    <col min="3" max="26" width="8.77734375" customWidth="1"/>
  </cols>
  <sheetData>
    <row r="1" spans="1:2" ht="39" customHeight="1" x14ac:dyDescent="0.3">
      <c r="A1" s="107" t="s">
        <v>101</v>
      </c>
      <c r="B1" s="108" t="s">
        <v>102</v>
      </c>
    </row>
    <row r="2" spans="1:2" ht="15.75" customHeight="1" x14ac:dyDescent="0.3">
      <c r="A2" s="109">
        <v>1</v>
      </c>
      <c r="B2" s="110" t="str">
        <f>IF(Rezultati!$G$47=Rezultati!$I$47,"1. Rank",IF(Rezultati!$G$47&gt;Rezultati!$I$47,Rezultati!$D$47,Rezultati!$F$47))</f>
        <v>Kolmanič/Bakan</v>
      </c>
    </row>
    <row r="3" spans="1:2" ht="15.75" customHeight="1" x14ac:dyDescent="0.3">
      <c r="A3" s="109">
        <f t="shared" ref="A3:A6" si="0">SUM(A2,1)</f>
        <v>2</v>
      </c>
      <c r="B3" s="110" t="str">
        <f>IF(Rezultati!$G$47=Rezultati!$I$47,"2. Rank",IF(Rezultati!$G$47&lt;Rezultati!$I$47,Rezultati!$D$47,Rezultati!$F$47))</f>
        <v>Reflak/Reflak</v>
      </c>
    </row>
    <row r="4" spans="1:2" ht="15.75" customHeight="1" x14ac:dyDescent="0.3">
      <c r="A4" s="109">
        <f t="shared" si="0"/>
        <v>3</v>
      </c>
      <c r="B4" s="110" t="str">
        <f>IF(Rezultati!$G$46=Rezultati!$I$46,"3. Rank",IF(Rezultati!$G$46&gt;Rezultati!$I$46,Rezultati!$D$46,Rezultati!$F$46))</f>
        <v>Bakan/Strle</v>
      </c>
    </row>
    <row r="5" spans="1:2" ht="15.75" customHeight="1" x14ac:dyDescent="0.3">
      <c r="A5" s="109">
        <f t="shared" si="0"/>
        <v>4</v>
      </c>
      <c r="B5" s="110" t="str">
        <f>IF(Rezultati!$G$46=Rezultati!$I$46,"4. Rank",IF(Rezultati!$G$46&lt;Rezultati!$I$46,Rezultati!$D$46,Rezultati!$F$46))</f>
        <v>Plot/Železnik</v>
      </c>
    </row>
    <row r="6" spans="1:2" ht="15.75" customHeight="1" x14ac:dyDescent="0.3">
      <c r="A6" s="109">
        <f t="shared" si="0"/>
        <v>5</v>
      </c>
      <c r="B6" s="110" t="str">
        <f>IF(Rezultati!$G$42=Rezultati!$I$42,"5. Rank",IF(Rezultati!$G$42&lt;Rezultati!$I$42,Rezultati!$D$42,Rezultati!$F$42))</f>
        <v>Bukovnik/Četina</v>
      </c>
    </row>
    <row r="7" spans="1:2" ht="15.75" customHeight="1" x14ac:dyDescent="0.3">
      <c r="A7" s="109">
        <v>5</v>
      </c>
      <c r="B7" s="110" t="str">
        <f>IF(Rezultati!$G$43=Rezultati!$I$43,"5. Rank",IF(Rezultati!$G$43&lt;Rezultati!$I$43,Rezultati!$D$43,Rezultati!$F$43))</f>
        <v>Ferk/Pečovnik</v>
      </c>
    </row>
    <row r="8" spans="1:2" ht="15.75" customHeight="1" x14ac:dyDescent="0.3">
      <c r="A8" s="111">
        <v>7</v>
      </c>
      <c r="B8" s="112" t="str">
        <f>IF(Rezultati!$G$40=Rezultati!$I$40,"7. Rank",IF(Rezultati!$G$40&lt;Rezultati!$I$40,Rezultati!$D$40,Rezultati!$F$40))</f>
        <v>Anžin/Ficko</v>
      </c>
    </row>
    <row r="9" spans="1:2" ht="15.75" customHeight="1" x14ac:dyDescent="0.3">
      <c r="A9" s="109">
        <v>7</v>
      </c>
      <c r="B9" s="110" t="str">
        <f>IF(Rezultati!$G$41=Rezultati!$I$41,"7. Rank",IF(Rezultati!$G$41&lt;Rezultati!$I$41,Rezultati!$D$41,Rezultati!$F$41))</f>
        <v>Činku/Pirih</v>
      </c>
    </row>
    <row r="10" spans="1:2" ht="15.75" customHeight="1" x14ac:dyDescent="0.3">
      <c r="A10" s="109">
        <v>9</v>
      </c>
      <c r="B10" s="110" t="str">
        <f>IF(Rezultati!$G$34=Rezultati!$I$34,"9. Rank",IF(Rezultati!$G$34&lt;Rezultati!$I$34,Rezultati!$D$34,Rezultati!$F$34))</f>
        <v>Gorenc Valenta/Torej</v>
      </c>
    </row>
    <row r="11" spans="1:2" ht="15.75" customHeight="1" x14ac:dyDescent="0.3">
      <c r="A11" s="109">
        <v>9</v>
      </c>
      <c r="B11" s="110" t="str">
        <f>IF(Rezultati!$G$35=Rezultati!$I$35,"9. Rank",IF(Rezultati!$G$35&lt;Rezultati!$I$35,Rezultati!$D$35,Rezultati!$F$35))</f>
        <v>Vergelj/Primožič</v>
      </c>
    </row>
    <row r="12" spans="1:2" ht="15.75" customHeight="1" x14ac:dyDescent="0.3">
      <c r="A12" s="109">
        <v>9</v>
      </c>
      <c r="B12" s="110" t="str">
        <f>IF(Rezultati!$G$36=Rezultati!$I$36,"9. Rank",IF(Rezultati!$G$36&lt;Rezultati!$I$36,Rezultati!$D$36,Rezultati!$F$36))</f>
        <v>Auda/Zore</v>
      </c>
    </row>
    <row r="13" spans="1:2" ht="15.75" customHeight="1" x14ac:dyDescent="0.3">
      <c r="A13" s="109">
        <v>9</v>
      </c>
      <c r="B13" s="110" t="str">
        <f>IF(Rezultati!$G$37=Rezultati!$I$37,"9. Rank",IF(Rezultati!$G$37&lt;Rezultati!$I$37,Rezultati!$D$37,Rezultati!$F$37))</f>
        <v>Pintar/Hrovat</v>
      </c>
    </row>
    <row r="14" spans="1:2" ht="15.75" customHeight="1" x14ac:dyDescent="0.3">
      <c r="A14" s="109">
        <v>13</v>
      </c>
      <c r="B14" s="110" t="str">
        <f>IF(Rezultati!$G$30=Rezultati!$I$30,"13. Rank",IF(Rezultati!$G$30&lt;Rezultati!$I$30,Rezultati!$D$30,Rezultati!$F$30))</f>
        <v>Gašperlin/Adrovič Flisar</v>
      </c>
    </row>
    <row r="15" spans="1:2" ht="15.75" customHeight="1" x14ac:dyDescent="0.3">
      <c r="A15" s="109">
        <v>13</v>
      </c>
      <c r="B15" s="110" t="str">
        <f>IF(Rezultati!$G$31=Rezultati!$I$31,"13. Rank",IF(Rezultati!$G$31&lt;Rezultati!$I$31,Rezultati!$D$31,Rezultati!$F$31))</f>
        <v>Božiček/Kenda</v>
      </c>
    </row>
    <row r="16" spans="1:2" ht="15.75" customHeight="1" x14ac:dyDescent="0.3">
      <c r="A16" s="109">
        <v>13</v>
      </c>
      <c r="B16" s="110" t="str">
        <f>IF(Rezultati!$G$32=Rezultati!$I$32,"13. Rank",IF(Rezultati!$G$32&lt;Rezultati!$I$32,Rezultati!$D$32,Rezultati!$F$32))</f>
        <v>Trček/Pangerc</v>
      </c>
    </row>
    <row r="17" spans="1:2" ht="15.75" customHeight="1" x14ac:dyDescent="0.3">
      <c r="A17" s="109">
        <v>13</v>
      </c>
      <c r="B17" s="110" t="str">
        <f>IF(Rezultati!$G$33=Rezultati!$I$33,"13. Rank",IF(Rezultati!$G$33&lt;Rezultati!$I$33,Rezultati!$D$33,Rezultati!$F$33))</f>
        <v>Sajovic/Stojanović</v>
      </c>
    </row>
    <row r="18" spans="1:2" ht="15.75" customHeight="1" x14ac:dyDescent="0.3">
      <c r="A18" s="109">
        <v>17</v>
      </c>
      <c r="B18" s="110" t="str">
        <f>IF(Rezultati!$G$25=Rezultati!$I$25,"17. Rank",IF(Rezultati!$G$25&gt;Rezultati!$I$25,Rezultati!$F$25,Rezultati!$D$25))</f>
        <v>Ljubič/Ljubič</v>
      </c>
    </row>
    <row r="19" spans="1:2" ht="15.75" customHeight="1" x14ac:dyDescent="0.3">
      <c r="A19" s="109">
        <v>17</v>
      </c>
      <c r="B19" s="110" t="str">
        <f>IF(Rezultati!$G$24=Rezultati!$I$24,"17. Rank",IF(Rezultati!$G$24&gt;Rezultati!$I$24,Rezultati!$F$24,Rezultati!$D$24))</f>
        <v>Seed #24</v>
      </c>
    </row>
    <row r="20" spans="1:2" ht="15.75" customHeight="1" x14ac:dyDescent="0.3">
      <c r="A20" s="109">
        <v>17</v>
      </c>
      <c r="B20" s="110" t="str">
        <f>IF(Rezultati!$G$23=Rezultati!$I$23,"17. Rank",IF(Rezultati!$G$23&gt;Rezultati!$I$23,Rezultati!$F$23,Rezultati!$D$23))</f>
        <v>Seed #21</v>
      </c>
    </row>
    <row r="21" spans="1:2" ht="15.75" customHeight="1" x14ac:dyDescent="0.3">
      <c r="A21" s="109">
        <v>17</v>
      </c>
      <c r="B21" s="110" t="str">
        <f>IF(Rezultati!$G$22=Rezultati!$I$22,"17. Rank",IF(Rezultati!$G$22&gt;Rezultati!$I$22,Rezultati!$F$22,Rezultati!$D$22))</f>
        <v>Seed #20</v>
      </c>
    </row>
    <row r="22" spans="1:2" ht="15.75" customHeight="1" x14ac:dyDescent="0.3">
      <c r="A22" s="109">
        <v>17</v>
      </c>
      <c r="B22" s="110" t="str">
        <f>IF(Rezultati!$G$21=Rezultati!$I$21,"17. Rank",IF(Rezultati!$G$21&gt;Rezultati!$I$21,Rezultati!$F$21,Rezultati!$D$21))</f>
        <v>Seed #19</v>
      </c>
    </row>
    <row r="23" spans="1:2" ht="15.75" customHeight="1" x14ac:dyDescent="0.3">
      <c r="A23" s="109">
        <v>17</v>
      </c>
      <c r="B23" s="110" t="str">
        <f>IF(Rezultati!$G$20=Rezultati!$I$20,"17. Rank",IF(Rezultati!$G$20&gt;Rezultati!$I$20,Rezultati!$F$20,Rezultati!$D$20))</f>
        <v>Seed #22</v>
      </c>
    </row>
    <row r="24" spans="1:2" ht="15.75" customHeight="1" x14ac:dyDescent="0.3">
      <c r="A24" s="109">
        <v>17</v>
      </c>
      <c r="B24" s="110" t="str">
        <f>IF(Rezultati!$G$19=Rezultati!$I$19,"17. Rank",IF(Rezultati!$G$19&gt;Rezultati!$I$19,Rezultati!$F$19,Rezultati!$D$19))</f>
        <v>Seed #23</v>
      </c>
    </row>
    <row r="25" spans="1:2" ht="15.75" customHeight="1" x14ac:dyDescent="0.3">
      <c r="A25" s="113">
        <v>17</v>
      </c>
      <c r="B25" s="114" t="str">
        <f>IF(Rezultati!$G$18=Rezultati!$I$18,"17. Rank",IF(Rezultati!$G$18&gt;Rezultati!$I$18,Rezultati!$F$18,Rezultati!$D$18))</f>
        <v>Seed #18</v>
      </c>
    </row>
    <row r="26" spans="1:2" ht="12.75" customHeight="1" x14ac:dyDescent="0.3">
      <c r="A26" s="19"/>
    </row>
    <row r="27" spans="1:2" ht="12.75" customHeight="1" x14ac:dyDescent="0.3">
      <c r="A27" s="19"/>
    </row>
    <row r="28" spans="1:2" ht="12.75" customHeight="1" x14ac:dyDescent="0.3">
      <c r="A28" s="19"/>
    </row>
    <row r="29" spans="1:2" ht="12.75" customHeight="1" x14ac:dyDescent="0.3">
      <c r="A29" s="19"/>
    </row>
    <row r="30" spans="1:2" ht="12.75" customHeight="1" x14ac:dyDescent="0.3">
      <c r="A30" s="19"/>
    </row>
    <row r="31" spans="1:2" ht="12.75" customHeight="1" x14ac:dyDescent="0.3">
      <c r="A31" s="19"/>
    </row>
    <row r="32" spans="1:2" ht="12.75" customHeight="1" x14ac:dyDescent="0.3">
      <c r="A32" s="19"/>
    </row>
    <row r="33" spans="1:1" ht="12.75" customHeight="1" x14ac:dyDescent="0.3">
      <c r="A33" s="19"/>
    </row>
    <row r="34" spans="1:1" ht="12.75" customHeight="1" x14ac:dyDescent="0.3">
      <c r="A34" s="19"/>
    </row>
    <row r="35" spans="1:1" ht="12.75" customHeight="1" x14ac:dyDescent="0.3">
      <c r="A35" s="19"/>
    </row>
    <row r="36" spans="1:1" ht="12.75" customHeight="1" x14ac:dyDescent="0.3">
      <c r="A36" s="19"/>
    </row>
    <row r="37" spans="1:1" ht="12.75" customHeight="1" x14ac:dyDescent="0.3">
      <c r="A37" s="19"/>
    </row>
    <row r="38" spans="1:1" ht="12.75" customHeight="1" x14ac:dyDescent="0.3">
      <c r="A38" s="19"/>
    </row>
    <row r="39" spans="1:1" ht="12.75" customHeight="1" x14ac:dyDescent="0.3">
      <c r="A39" s="19"/>
    </row>
    <row r="40" spans="1:1" ht="12.75" customHeight="1" x14ac:dyDescent="0.3">
      <c r="A40" s="19"/>
    </row>
    <row r="41" spans="1:1" ht="12.75" customHeight="1" x14ac:dyDescent="0.3">
      <c r="A41" s="19"/>
    </row>
    <row r="42" spans="1:1" ht="12.75" customHeight="1" x14ac:dyDescent="0.3">
      <c r="A42" s="19"/>
    </row>
    <row r="43" spans="1:1" ht="12.75" customHeight="1" x14ac:dyDescent="0.3">
      <c r="A43" s="19"/>
    </row>
    <row r="44" spans="1:1" ht="12.75" customHeight="1" x14ac:dyDescent="0.3">
      <c r="A44" s="19"/>
    </row>
    <row r="45" spans="1:1" ht="12.75" customHeight="1" x14ac:dyDescent="0.3">
      <c r="A45" s="19"/>
    </row>
    <row r="46" spans="1:1" ht="12.75" customHeight="1" x14ac:dyDescent="0.3">
      <c r="A46" s="19"/>
    </row>
    <row r="47" spans="1:1" ht="12.75" customHeight="1" x14ac:dyDescent="0.3">
      <c r="A47" s="19"/>
    </row>
    <row r="48" spans="1:1" ht="12.75" customHeight="1" x14ac:dyDescent="0.3">
      <c r="A48" s="19"/>
    </row>
    <row r="49" spans="1:1" ht="12.75" customHeight="1" x14ac:dyDescent="0.3">
      <c r="A49" s="19"/>
    </row>
    <row r="50" spans="1:1" ht="12.75" customHeight="1" x14ac:dyDescent="0.3">
      <c r="A50" s="19"/>
    </row>
    <row r="51" spans="1:1" ht="12.75" customHeight="1" x14ac:dyDescent="0.3">
      <c r="A51" s="19"/>
    </row>
    <row r="52" spans="1:1" ht="12.75" customHeight="1" x14ac:dyDescent="0.3">
      <c r="A52" s="19"/>
    </row>
    <row r="53" spans="1:1" ht="12.75" customHeight="1" x14ac:dyDescent="0.3">
      <c r="A53" s="19"/>
    </row>
    <row r="54" spans="1:1" ht="12.75" customHeight="1" x14ac:dyDescent="0.3">
      <c r="A54" s="19"/>
    </row>
    <row r="55" spans="1:1" ht="12.75" customHeight="1" x14ac:dyDescent="0.3">
      <c r="A55" s="19"/>
    </row>
    <row r="56" spans="1:1" ht="12.75" customHeight="1" x14ac:dyDescent="0.3">
      <c r="A56" s="19"/>
    </row>
    <row r="57" spans="1:1" ht="12.75" customHeight="1" x14ac:dyDescent="0.3">
      <c r="A57" s="19"/>
    </row>
    <row r="58" spans="1:1" ht="12.75" customHeight="1" x14ac:dyDescent="0.3">
      <c r="A58" s="19"/>
    </row>
    <row r="59" spans="1:1" ht="12.75" customHeight="1" x14ac:dyDescent="0.3">
      <c r="A59" s="19"/>
    </row>
    <row r="60" spans="1:1" ht="12.75" customHeight="1" x14ac:dyDescent="0.3">
      <c r="A60" s="19"/>
    </row>
    <row r="61" spans="1:1" ht="12.75" customHeight="1" x14ac:dyDescent="0.3">
      <c r="A61" s="19"/>
    </row>
    <row r="62" spans="1:1" ht="12.75" customHeight="1" x14ac:dyDescent="0.3">
      <c r="A62" s="19"/>
    </row>
    <row r="63" spans="1:1" ht="12.75" customHeight="1" x14ac:dyDescent="0.3">
      <c r="A63" s="19"/>
    </row>
    <row r="64" spans="1:1" ht="12.75" customHeight="1" x14ac:dyDescent="0.3">
      <c r="A64" s="19"/>
    </row>
    <row r="65" spans="1:1" ht="12.75" customHeight="1" x14ac:dyDescent="0.3">
      <c r="A65" s="19"/>
    </row>
    <row r="66" spans="1:1" ht="12.75" customHeight="1" x14ac:dyDescent="0.3">
      <c r="A66" s="19"/>
    </row>
    <row r="67" spans="1:1" ht="12.75" customHeight="1" x14ac:dyDescent="0.3">
      <c r="A67" s="19"/>
    </row>
    <row r="68" spans="1:1" ht="12.75" customHeight="1" x14ac:dyDescent="0.3">
      <c r="A68" s="19"/>
    </row>
    <row r="69" spans="1:1" ht="12.75" customHeight="1" x14ac:dyDescent="0.3">
      <c r="A69" s="19"/>
    </row>
    <row r="70" spans="1:1" ht="12.75" customHeight="1" x14ac:dyDescent="0.3">
      <c r="A70" s="19"/>
    </row>
    <row r="71" spans="1:1" ht="12.75" customHeight="1" x14ac:dyDescent="0.3">
      <c r="A71" s="19"/>
    </row>
    <row r="72" spans="1:1" ht="12.75" customHeight="1" x14ac:dyDescent="0.3">
      <c r="A72" s="19"/>
    </row>
    <row r="73" spans="1:1" ht="12.75" customHeight="1" x14ac:dyDescent="0.3">
      <c r="A73" s="19"/>
    </row>
    <row r="74" spans="1:1" ht="12.75" customHeight="1" x14ac:dyDescent="0.3">
      <c r="A74" s="19"/>
    </row>
    <row r="75" spans="1:1" ht="12.75" customHeight="1" x14ac:dyDescent="0.3">
      <c r="A75" s="19"/>
    </row>
    <row r="76" spans="1:1" ht="12.75" customHeight="1" x14ac:dyDescent="0.3">
      <c r="A76" s="19"/>
    </row>
    <row r="77" spans="1:1" ht="12.75" customHeight="1" x14ac:dyDescent="0.3">
      <c r="A77" s="19"/>
    </row>
    <row r="78" spans="1:1" ht="12.75" customHeight="1" x14ac:dyDescent="0.3">
      <c r="A78" s="19"/>
    </row>
    <row r="79" spans="1:1" ht="12.75" customHeight="1" x14ac:dyDescent="0.3">
      <c r="A79" s="19"/>
    </row>
    <row r="80" spans="1:1" ht="12.75" customHeight="1" x14ac:dyDescent="0.3">
      <c r="A80" s="19"/>
    </row>
    <row r="81" spans="1:1" ht="12.75" customHeight="1" x14ac:dyDescent="0.3">
      <c r="A81" s="19"/>
    </row>
    <row r="82" spans="1:1" ht="12.75" customHeight="1" x14ac:dyDescent="0.3">
      <c r="A82" s="19"/>
    </row>
    <row r="83" spans="1:1" ht="12.75" customHeight="1" x14ac:dyDescent="0.3">
      <c r="A83" s="19"/>
    </row>
    <row r="84" spans="1:1" ht="12.75" customHeight="1" x14ac:dyDescent="0.3">
      <c r="A84" s="19"/>
    </row>
    <row r="85" spans="1:1" ht="12.75" customHeight="1" x14ac:dyDescent="0.3">
      <c r="A85" s="19"/>
    </row>
    <row r="86" spans="1:1" ht="12.75" customHeight="1" x14ac:dyDescent="0.3">
      <c r="A86" s="19"/>
    </row>
    <row r="87" spans="1:1" ht="12.75" customHeight="1" x14ac:dyDescent="0.3">
      <c r="A87" s="19"/>
    </row>
    <row r="88" spans="1:1" ht="12.75" customHeight="1" x14ac:dyDescent="0.3">
      <c r="A88" s="19"/>
    </row>
    <row r="89" spans="1:1" ht="12.75" customHeight="1" x14ac:dyDescent="0.3">
      <c r="A89" s="19"/>
    </row>
    <row r="90" spans="1:1" ht="12.75" customHeight="1" x14ac:dyDescent="0.3">
      <c r="A90" s="19"/>
    </row>
    <row r="91" spans="1:1" ht="12.75" customHeight="1" x14ac:dyDescent="0.3">
      <c r="A91" s="19"/>
    </row>
    <row r="92" spans="1:1" ht="12.75" customHeight="1" x14ac:dyDescent="0.3">
      <c r="A92" s="19"/>
    </row>
    <row r="93" spans="1:1" ht="12.75" customHeight="1" x14ac:dyDescent="0.3">
      <c r="A93" s="19"/>
    </row>
    <row r="94" spans="1:1" ht="12.75" customHeight="1" x14ac:dyDescent="0.3">
      <c r="A94" s="19"/>
    </row>
    <row r="95" spans="1:1" ht="12.75" customHeight="1" x14ac:dyDescent="0.3">
      <c r="A95" s="19"/>
    </row>
    <row r="96" spans="1:1" ht="12.75" customHeight="1" x14ac:dyDescent="0.3">
      <c r="A96" s="19"/>
    </row>
    <row r="97" spans="1:1" ht="12.75" customHeight="1" x14ac:dyDescent="0.3">
      <c r="A97" s="19"/>
    </row>
    <row r="98" spans="1:1" ht="12.75" customHeight="1" x14ac:dyDescent="0.3">
      <c r="A98" s="19"/>
    </row>
    <row r="99" spans="1:1" ht="12.75" customHeight="1" x14ac:dyDescent="0.3">
      <c r="A99" s="19"/>
    </row>
    <row r="100" spans="1:1" ht="12.75" customHeight="1" x14ac:dyDescent="0.3">
      <c r="A100" s="19"/>
    </row>
    <row r="101" spans="1:1" ht="12.75" customHeight="1" x14ac:dyDescent="0.3">
      <c r="A101" s="19"/>
    </row>
    <row r="102" spans="1:1" ht="12.75" customHeight="1" x14ac:dyDescent="0.3">
      <c r="A102" s="19"/>
    </row>
    <row r="103" spans="1:1" ht="12.75" customHeight="1" x14ac:dyDescent="0.3">
      <c r="A103" s="19"/>
    </row>
    <row r="104" spans="1:1" ht="12.75" customHeight="1" x14ac:dyDescent="0.3">
      <c r="A104" s="19"/>
    </row>
    <row r="105" spans="1:1" ht="12.75" customHeight="1" x14ac:dyDescent="0.3">
      <c r="A105" s="19"/>
    </row>
    <row r="106" spans="1:1" ht="12.75" customHeight="1" x14ac:dyDescent="0.3">
      <c r="A106" s="19"/>
    </row>
    <row r="107" spans="1:1" ht="12.75" customHeight="1" x14ac:dyDescent="0.3">
      <c r="A107" s="19"/>
    </row>
    <row r="108" spans="1:1" ht="12.75" customHeight="1" x14ac:dyDescent="0.3">
      <c r="A108" s="19"/>
    </row>
    <row r="109" spans="1:1" ht="12.75" customHeight="1" x14ac:dyDescent="0.3">
      <c r="A109" s="19"/>
    </row>
    <row r="110" spans="1:1" ht="12.75" customHeight="1" x14ac:dyDescent="0.3">
      <c r="A110" s="19"/>
    </row>
    <row r="111" spans="1:1" ht="12.75" customHeight="1" x14ac:dyDescent="0.3">
      <c r="A111" s="19"/>
    </row>
    <row r="112" spans="1:1" ht="12.75" customHeight="1" x14ac:dyDescent="0.3">
      <c r="A112" s="19"/>
    </row>
    <row r="113" spans="1:1" ht="12.75" customHeight="1" x14ac:dyDescent="0.3">
      <c r="A113" s="19"/>
    </row>
    <row r="114" spans="1:1" ht="12.75" customHeight="1" x14ac:dyDescent="0.3">
      <c r="A114" s="19"/>
    </row>
    <row r="115" spans="1:1" ht="12.75" customHeight="1" x14ac:dyDescent="0.3">
      <c r="A115" s="19"/>
    </row>
    <row r="116" spans="1:1" ht="12.75" customHeight="1" x14ac:dyDescent="0.3">
      <c r="A116" s="19"/>
    </row>
    <row r="117" spans="1:1" ht="12.75" customHeight="1" x14ac:dyDescent="0.3">
      <c r="A117" s="19"/>
    </row>
    <row r="118" spans="1:1" ht="12.75" customHeight="1" x14ac:dyDescent="0.3">
      <c r="A118" s="19"/>
    </row>
    <row r="119" spans="1:1" ht="12.75" customHeight="1" x14ac:dyDescent="0.3">
      <c r="A119" s="19"/>
    </row>
    <row r="120" spans="1:1" ht="12.75" customHeight="1" x14ac:dyDescent="0.3">
      <c r="A120" s="19"/>
    </row>
    <row r="121" spans="1:1" ht="12.75" customHeight="1" x14ac:dyDescent="0.3">
      <c r="A121" s="19"/>
    </row>
    <row r="122" spans="1:1" ht="12.75" customHeight="1" x14ac:dyDescent="0.3">
      <c r="A122" s="19"/>
    </row>
    <row r="123" spans="1:1" ht="12.75" customHeight="1" x14ac:dyDescent="0.3">
      <c r="A123" s="19"/>
    </row>
    <row r="124" spans="1:1" ht="12.75" customHeight="1" x14ac:dyDescent="0.3">
      <c r="A124" s="19"/>
    </row>
    <row r="125" spans="1:1" ht="12.75" customHeight="1" x14ac:dyDescent="0.3">
      <c r="A125" s="19"/>
    </row>
    <row r="126" spans="1:1" ht="12.75" customHeight="1" x14ac:dyDescent="0.3">
      <c r="A126" s="19"/>
    </row>
    <row r="127" spans="1:1" ht="12.75" customHeight="1" x14ac:dyDescent="0.3">
      <c r="A127" s="19"/>
    </row>
    <row r="128" spans="1:1" ht="12.75" customHeight="1" x14ac:dyDescent="0.3">
      <c r="A128" s="19"/>
    </row>
    <row r="129" spans="1:1" ht="12.75" customHeight="1" x14ac:dyDescent="0.3">
      <c r="A129" s="19"/>
    </row>
    <row r="130" spans="1:1" ht="12.75" customHeight="1" x14ac:dyDescent="0.3">
      <c r="A130" s="19"/>
    </row>
    <row r="131" spans="1:1" ht="12.75" customHeight="1" x14ac:dyDescent="0.3">
      <c r="A131" s="19"/>
    </row>
    <row r="132" spans="1:1" ht="12.75" customHeight="1" x14ac:dyDescent="0.3">
      <c r="A132" s="19"/>
    </row>
    <row r="133" spans="1:1" ht="12.75" customHeight="1" x14ac:dyDescent="0.3">
      <c r="A133" s="19"/>
    </row>
    <row r="134" spans="1:1" ht="12.75" customHeight="1" x14ac:dyDescent="0.3">
      <c r="A134" s="19"/>
    </row>
    <row r="135" spans="1:1" ht="12.75" customHeight="1" x14ac:dyDescent="0.3">
      <c r="A135" s="19"/>
    </row>
    <row r="136" spans="1:1" ht="12.75" customHeight="1" x14ac:dyDescent="0.3">
      <c r="A136" s="19"/>
    </row>
    <row r="137" spans="1:1" ht="12.75" customHeight="1" x14ac:dyDescent="0.3">
      <c r="A137" s="19"/>
    </row>
    <row r="138" spans="1:1" ht="12.75" customHeight="1" x14ac:dyDescent="0.3">
      <c r="A138" s="19"/>
    </row>
    <row r="139" spans="1:1" ht="12.75" customHeight="1" x14ac:dyDescent="0.3">
      <c r="A139" s="19"/>
    </row>
    <row r="140" spans="1:1" ht="12.75" customHeight="1" x14ac:dyDescent="0.3">
      <c r="A140" s="19"/>
    </row>
    <row r="141" spans="1:1" ht="12.75" customHeight="1" x14ac:dyDescent="0.3">
      <c r="A141" s="19"/>
    </row>
    <row r="142" spans="1:1" ht="12.75" customHeight="1" x14ac:dyDescent="0.3">
      <c r="A142" s="19"/>
    </row>
    <row r="143" spans="1:1" ht="12.75" customHeight="1" x14ac:dyDescent="0.3">
      <c r="A143" s="19"/>
    </row>
    <row r="144" spans="1:1" ht="12.75" customHeight="1" x14ac:dyDescent="0.3">
      <c r="A144" s="19"/>
    </row>
    <row r="145" spans="1:1" ht="12.75" customHeight="1" x14ac:dyDescent="0.3">
      <c r="A145" s="19"/>
    </row>
    <row r="146" spans="1:1" ht="12.75" customHeight="1" x14ac:dyDescent="0.3">
      <c r="A146" s="19"/>
    </row>
    <row r="147" spans="1:1" ht="12.75" customHeight="1" x14ac:dyDescent="0.3">
      <c r="A147" s="19"/>
    </row>
    <row r="148" spans="1:1" ht="12.75" customHeight="1" x14ac:dyDescent="0.3">
      <c r="A148" s="19"/>
    </row>
    <row r="149" spans="1:1" ht="12.75" customHeight="1" x14ac:dyDescent="0.3">
      <c r="A149" s="19"/>
    </row>
    <row r="150" spans="1:1" ht="12.75" customHeight="1" x14ac:dyDescent="0.3">
      <c r="A150" s="19"/>
    </row>
    <row r="151" spans="1:1" ht="12.75" customHeight="1" x14ac:dyDescent="0.3">
      <c r="A151" s="19"/>
    </row>
    <row r="152" spans="1:1" ht="12.75" customHeight="1" x14ac:dyDescent="0.3">
      <c r="A152" s="19"/>
    </row>
    <row r="153" spans="1:1" ht="12.75" customHeight="1" x14ac:dyDescent="0.3">
      <c r="A153" s="19"/>
    </row>
    <row r="154" spans="1:1" ht="12.75" customHeight="1" x14ac:dyDescent="0.3">
      <c r="A154" s="19"/>
    </row>
    <row r="155" spans="1:1" ht="12.75" customHeight="1" x14ac:dyDescent="0.3">
      <c r="A155" s="19"/>
    </row>
    <row r="156" spans="1:1" ht="12.75" customHeight="1" x14ac:dyDescent="0.3">
      <c r="A156" s="19"/>
    </row>
    <row r="157" spans="1:1" ht="12.75" customHeight="1" x14ac:dyDescent="0.3">
      <c r="A157" s="19"/>
    </row>
    <row r="158" spans="1:1" ht="12.75" customHeight="1" x14ac:dyDescent="0.3">
      <c r="A158" s="19"/>
    </row>
    <row r="159" spans="1:1" ht="12.75" customHeight="1" x14ac:dyDescent="0.3">
      <c r="A159" s="19"/>
    </row>
    <row r="160" spans="1:1" ht="12.75" customHeight="1" x14ac:dyDescent="0.3">
      <c r="A160" s="19"/>
    </row>
    <row r="161" spans="1:1" ht="12.75" customHeight="1" x14ac:dyDescent="0.3">
      <c r="A161" s="19"/>
    </row>
    <row r="162" spans="1:1" ht="12.75" customHeight="1" x14ac:dyDescent="0.3">
      <c r="A162" s="19"/>
    </row>
    <row r="163" spans="1:1" ht="12.75" customHeight="1" x14ac:dyDescent="0.3">
      <c r="A163" s="19"/>
    </row>
    <row r="164" spans="1:1" ht="12.75" customHeight="1" x14ac:dyDescent="0.3">
      <c r="A164" s="19"/>
    </row>
    <row r="165" spans="1:1" ht="12.75" customHeight="1" x14ac:dyDescent="0.3">
      <c r="A165" s="19"/>
    </row>
    <row r="166" spans="1:1" ht="12.75" customHeight="1" x14ac:dyDescent="0.3">
      <c r="A166" s="19"/>
    </row>
    <row r="167" spans="1:1" ht="12.75" customHeight="1" x14ac:dyDescent="0.3">
      <c r="A167" s="19"/>
    </row>
    <row r="168" spans="1:1" ht="12.75" customHeight="1" x14ac:dyDescent="0.3">
      <c r="A168" s="19"/>
    </row>
    <row r="169" spans="1:1" ht="12.75" customHeight="1" x14ac:dyDescent="0.3">
      <c r="A169" s="19"/>
    </row>
    <row r="170" spans="1:1" ht="12.75" customHeight="1" x14ac:dyDescent="0.3">
      <c r="A170" s="19"/>
    </row>
    <row r="171" spans="1:1" ht="12.75" customHeight="1" x14ac:dyDescent="0.3">
      <c r="A171" s="19"/>
    </row>
    <row r="172" spans="1:1" ht="12.75" customHeight="1" x14ac:dyDescent="0.3">
      <c r="A172" s="19"/>
    </row>
    <row r="173" spans="1:1" ht="12.75" customHeight="1" x14ac:dyDescent="0.3">
      <c r="A173" s="19"/>
    </row>
    <row r="174" spans="1:1" ht="12.75" customHeight="1" x14ac:dyDescent="0.3">
      <c r="A174" s="19"/>
    </row>
    <row r="175" spans="1:1" ht="12.75" customHeight="1" x14ac:dyDescent="0.3">
      <c r="A175" s="19"/>
    </row>
    <row r="176" spans="1:1" ht="12.75" customHeight="1" x14ac:dyDescent="0.3">
      <c r="A176" s="19"/>
    </row>
    <row r="177" spans="1:1" ht="12.75" customHeight="1" x14ac:dyDescent="0.3">
      <c r="A177" s="19"/>
    </row>
    <row r="178" spans="1:1" ht="12.75" customHeight="1" x14ac:dyDescent="0.3">
      <c r="A178" s="19"/>
    </row>
    <row r="179" spans="1:1" ht="12.75" customHeight="1" x14ac:dyDescent="0.3">
      <c r="A179" s="19"/>
    </row>
    <row r="180" spans="1:1" ht="12.75" customHeight="1" x14ac:dyDescent="0.3">
      <c r="A180" s="19"/>
    </row>
    <row r="181" spans="1:1" ht="12.75" customHeight="1" x14ac:dyDescent="0.3">
      <c r="A181" s="19"/>
    </row>
    <row r="182" spans="1:1" ht="12.75" customHeight="1" x14ac:dyDescent="0.3">
      <c r="A182" s="19"/>
    </row>
    <row r="183" spans="1:1" ht="12.75" customHeight="1" x14ac:dyDescent="0.3">
      <c r="A183" s="19"/>
    </row>
    <row r="184" spans="1:1" ht="12.75" customHeight="1" x14ac:dyDescent="0.3">
      <c r="A184" s="19"/>
    </row>
    <row r="185" spans="1:1" ht="12.75" customHeight="1" x14ac:dyDescent="0.3">
      <c r="A185" s="19"/>
    </row>
    <row r="186" spans="1:1" ht="12.75" customHeight="1" x14ac:dyDescent="0.3">
      <c r="A186" s="19"/>
    </row>
    <row r="187" spans="1:1" ht="12.75" customHeight="1" x14ac:dyDescent="0.3">
      <c r="A187" s="19"/>
    </row>
    <row r="188" spans="1:1" ht="12.75" customHeight="1" x14ac:dyDescent="0.3">
      <c r="A188" s="19"/>
    </row>
    <row r="189" spans="1:1" ht="12.75" customHeight="1" x14ac:dyDescent="0.3">
      <c r="A189" s="19"/>
    </row>
    <row r="190" spans="1:1" ht="12.75" customHeight="1" x14ac:dyDescent="0.3">
      <c r="A190" s="19"/>
    </row>
    <row r="191" spans="1:1" ht="12.75" customHeight="1" x14ac:dyDescent="0.3">
      <c r="A191" s="19"/>
    </row>
    <row r="192" spans="1:1" ht="12.75" customHeight="1" x14ac:dyDescent="0.3">
      <c r="A192" s="19"/>
    </row>
    <row r="193" spans="1:1" ht="12.75" customHeight="1" x14ac:dyDescent="0.3">
      <c r="A193" s="19"/>
    </row>
    <row r="194" spans="1:1" ht="12.75" customHeight="1" x14ac:dyDescent="0.3">
      <c r="A194" s="19"/>
    </row>
    <row r="195" spans="1:1" ht="12.75" customHeight="1" x14ac:dyDescent="0.3">
      <c r="A195" s="19"/>
    </row>
    <row r="196" spans="1:1" ht="12.75" customHeight="1" x14ac:dyDescent="0.3">
      <c r="A196" s="19"/>
    </row>
    <row r="197" spans="1:1" ht="12.75" customHeight="1" x14ac:dyDescent="0.3">
      <c r="A197" s="19"/>
    </row>
    <row r="198" spans="1:1" ht="12.75" customHeight="1" x14ac:dyDescent="0.3">
      <c r="A198" s="19"/>
    </row>
    <row r="199" spans="1:1" ht="12.75" customHeight="1" x14ac:dyDescent="0.3">
      <c r="A199" s="19"/>
    </row>
    <row r="200" spans="1:1" ht="12.75" customHeight="1" x14ac:dyDescent="0.3">
      <c r="A200" s="19"/>
    </row>
    <row r="201" spans="1:1" ht="12.75" customHeight="1" x14ac:dyDescent="0.3">
      <c r="A201" s="19"/>
    </row>
    <row r="202" spans="1:1" ht="12.75" customHeight="1" x14ac:dyDescent="0.3">
      <c r="A202" s="19"/>
    </row>
    <row r="203" spans="1:1" ht="12.75" customHeight="1" x14ac:dyDescent="0.3">
      <c r="A203" s="19"/>
    </row>
    <row r="204" spans="1:1" ht="12.75" customHeight="1" x14ac:dyDescent="0.3">
      <c r="A204" s="19"/>
    </row>
    <row r="205" spans="1:1" ht="12.75" customHeight="1" x14ac:dyDescent="0.3">
      <c r="A205" s="19"/>
    </row>
    <row r="206" spans="1:1" ht="12.75" customHeight="1" x14ac:dyDescent="0.3">
      <c r="A206" s="19"/>
    </row>
    <row r="207" spans="1:1" ht="12.75" customHeight="1" x14ac:dyDescent="0.3">
      <c r="A207" s="19"/>
    </row>
    <row r="208" spans="1:1" ht="12.75" customHeight="1" x14ac:dyDescent="0.3">
      <c r="A208" s="19"/>
    </row>
    <row r="209" spans="1:1" ht="12.75" customHeight="1" x14ac:dyDescent="0.3">
      <c r="A209" s="19"/>
    </row>
    <row r="210" spans="1:1" ht="12.75" customHeight="1" x14ac:dyDescent="0.3">
      <c r="A210" s="19"/>
    </row>
    <row r="211" spans="1:1" ht="12.75" customHeight="1" x14ac:dyDescent="0.3">
      <c r="A211" s="19"/>
    </row>
    <row r="212" spans="1:1" ht="12.75" customHeight="1" x14ac:dyDescent="0.3">
      <c r="A212" s="19"/>
    </row>
    <row r="213" spans="1:1" ht="12.75" customHeight="1" x14ac:dyDescent="0.3">
      <c r="A213" s="19"/>
    </row>
    <row r="214" spans="1:1" ht="12.75" customHeight="1" x14ac:dyDescent="0.3">
      <c r="A214" s="19"/>
    </row>
    <row r="215" spans="1:1" ht="12.75" customHeight="1" x14ac:dyDescent="0.3">
      <c r="A215" s="19"/>
    </row>
    <row r="216" spans="1:1" ht="12.75" customHeight="1" x14ac:dyDescent="0.3">
      <c r="A216" s="19"/>
    </row>
    <row r="217" spans="1:1" ht="12.75" customHeight="1" x14ac:dyDescent="0.3">
      <c r="A217" s="19"/>
    </row>
    <row r="218" spans="1:1" ht="12.75" customHeight="1" x14ac:dyDescent="0.3">
      <c r="A218" s="19"/>
    </row>
    <row r="219" spans="1:1" ht="12.75" customHeight="1" x14ac:dyDescent="0.3">
      <c r="A219" s="19"/>
    </row>
    <row r="220" spans="1:1" ht="12.75" customHeight="1" x14ac:dyDescent="0.3">
      <c r="A220" s="19"/>
    </row>
    <row r="221" spans="1:1" ht="12.75" customHeight="1" x14ac:dyDescent="0.3">
      <c r="A221" s="19"/>
    </row>
    <row r="222" spans="1:1" ht="12.75" customHeight="1" x14ac:dyDescent="0.3">
      <c r="A222" s="19"/>
    </row>
    <row r="223" spans="1:1" ht="12.75" customHeight="1" x14ac:dyDescent="0.3">
      <c r="A223" s="19"/>
    </row>
    <row r="224" spans="1:1" ht="12.75" customHeight="1" x14ac:dyDescent="0.3">
      <c r="A224" s="19"/>
    </row>
    <row r="225" spans="1:1" ht="12.75" customHeight="1" x14ac:dyDescent="0.3">
      <c r="A225" s="19"/>
    </row>
    <row r="226" spans="1:1" ht="12.75" customHeight="1" x14ac:dyDescent="0.3">
      <c r="A226" s="19"/>
    </row>
    <row r="227" spans="1:1" ht="12.75" customHeight="1" x14ac:dyDescent="0.3">
      <c r="A227" s="19"/>
    </row>
    <row r="228" spans="1:1" ht="12.75" customHeight="1" x14ac:dyDescent="0.3">
      <c r="A228" s="19"/>
    </row>
    <row r="229" spans="1:1" ht="12.75" customHeight="1" x14ac:dyDescent="0.3">
      <c r="A229" s="19"/>
    </row>
    <row r="230" spans="1:1" ht="12.75" customHeight="1" x14ac:dyDescent="0.3">
      <c r="A230" s="19"/>
    </row>
    <row r="231" spans="1:1" ht="12.75" customHeight="1" x14ac:dyDescent="0.3">
      <c r="A231" s="19"/>
    </row>
    <row r="232" spans="1:1" ht="12.75" customHeight="1" x14ac:dyDescent="0.3">
      <c r="A232" s="19"/>
    </row>
    <row r="233" spans="1:1" ht="12.75" customHeight="1" x14ac:dyDescent="0.3">
      <c r="A233" s="19"/>
    </row>
    <row r="234" spans="1:1" ht="12.75" customHeight="1" x14ac:dyDescent="0.3">
      <c r="A234" s="19"/>
    </row>
    <row r="235" spans="1:1" ht="12.75" customHeight="1" x14ac:dyDescent="0.3">
      <c r="A235" s="19"/>
    </row>
    <row r="236" spans="1:1" ht="12.75" customHeight="1" x14ac:dyDescent="0.3">
      <c r="A236" s="19"/>
    </row>
    <row r="237" spans="1:1" ht="12.75" customHeight="1" x14ac:dyDescent="0.3">
      <c r="A237" s="19"/>
    </row>
    <row r="238" spans="1:1" ht="12.75" customHeight="1" x14ac:dyDescent="0.3">
      <c r="A238" s="19"/>
    </row>
    <row r="239" spans="1:1" ht="12.75" customHeight="1" x14ac:dyDescent="0.3">
      <c r="A239" s="19"/>
    </row>
    <row r="240" spans="1:1" ht="12.75" customHeight="1" x14ac:dyDescent="0.3">
      <c r="A240" s="19"/>
    </row>
    <row r="241" spans="1:1" ht="12.75" customHeight="1" x14ac:dyDescent="0.3">
      <c r="A241" s="19"/>
    </row>
    <row r="242" spans="1:1" ht="12.75" customHeight="1" x14ac:dyDescent="0.3">
      <c r="A242" s="19"/>
    </row>
    <row r="243" spans="1:1" ht="12.75" customHeight="1" x14ac:dyDescent="0.3">
      <c r="A243" s="19"/>
    </row>
    <row r="244" spans="1:1" ht="12.75" customHeight="1" x14ac:dyDescent="0.3">
      <c r="A244" s="19"/>
    </row>
    <row r="245" spans="1:1" ht="12.75" customHeight="1" x14ac:dyDescent="0.3">
      <c r="A245" s="19"/>
    </row>
    <row r="246" spans="1:1" ht="12.75" customHeight="1" x14ac:dyDescent="0.3">
      <c r="A246" s="19"/>
    </row>
    <row r="247" spans="1:1" ht="12.75" customHeight="1" x14ac:dyDescent="0.3">
      <c r="A247" s="19"/>
    </row>
    <row r="248" spans="1:1" ht="12.75" customHeight="1" x14ac:dyDescent="0.3">
      <c r="A248" s="19"/>
    </row>
    <row r="249" spans="1:1" ht="12.75" customHeight="1" x14ac:dyDescent="0.3">
      <c r="A249" s="19"/>
    </row>
    <row r="250" spans="1:1" ht="12.75" customHeight="1" x14ac:dyDescent="0.3">
      <c r="A250" s="19"/>
    </row>
    <row r="251" spans="1:1" ht="12.75" customHeight="1" x14ac:dyDescent="0.3">
      <c r="A251" s="19"/>
    </row>
    <row r="252" spans="1:1" ht="12.75" customHeight="1" x14ac:dyDescent="0.3">
      <c r="A252" s="19"/>
    </row>
    <row r="253" spans="1:1" ht="12.75" customHeight="1" x14ac:dyDescent="0.3">
      <c r="A253" s="19"/>
    </row>
    <row r="254" spans="1:1" ht="12.75" customHeight="1" x14ac:dyDescent="0.3">
      <c r="A254" s="19"/>
    </row>
    <row r="255" spans="1:1" ht="12.75" customHeight="1" x14ac:dyDescent="0.3">
      <c r="A255" s="19"/>
    </row>
    <row r="256" spans="1:1" ht="12.75" customHeight="1" x14ac:dyDescent="0.3">
      <c r="A256" s="19"/>
    </row>
    <row r="257" spans="1:1" ht="12.75" customHeight="1" x14ac:dyDescent="0.3">
      <c r="A257" s="19"/>
    </row>
    <row r="258" spans="1:1" ht="12.75" customHeight="1" x14ac:dyDescent="0.3">
      <c r="A258" s="19"/>
    </row>
    <row r="259" spans="1:1" ht="12.75" customHeight="1" x14ac:dyDescent="0.3">
      <c r="A259" s="19"/>
    </row>
    <row r="260" spans="1:1" ht="12.75" customHeight="1" x14ac:dyDescent="0.3">
      <c r="A260" s="19"/>
    </row>
    <row r="261" spans="1:1" ht="12.75" customHeight="1" x14ac:dyDescent="0.3">
      <c r="A261" s="19"/>
    </row>
    <row r="262" spans="1:1" ht="12.75" customHeight="1" x14ac:dyDescent="0.3">
      <c r="A262" s="19"/>
    </row>
    <row r="263" spans="1:1" ht="12.75" customHeight="1" x14ac:dyDescent="0.3">
      <c r="A263" s="19"/>
    </row>
    <row r="264" spans="1:1" ht="12.75" customHeight="1" x14ac:dyDescent="0.3">
      <c r="A264" s="19"/>
    </row>
    <row r="265" spans="1:1" ht="12.75" customHeight="1" x14ac:dyDescent="0.3">
      <c r="A265" s="19"/>
    </row>
    <row r="266" spans="1:1" ht="12.75" customHeight="1" x14ac:dyDescent="0.3">
      <c r="A266" s="19"/>
    </row>
    <row r="267" spans="1:1" ht="12.75" customHeight="1" x14ac:dyDescent="0.3">
      <c r="A267" s="19"/>
    </row>
    <row r="268" spans="1:1" ht="12.75" customHeight="1" x14ac:dyDescent="0.3">
      <c r="A268" s="19"/>
    </row>
    <row r="269" spans="1:1" ht="12.75" customHeight="1" x14ac:dyDescent="0.3">
      <c r="A269" s="19"/>
    </row>
    <row r="270" spans="1:1" ht="12.75" customHeight="1" x14ac:dyDescent="0.3">
      <c r="A270" s="19"/>
    </row>
    <row r="271" spans="1:1" ht="12.75" customHeight="1" x14ac:dyDescent="0.3">
      <c r="A271" s="19"/>
    </row>
    <row r="272" spans="1:1" ht="12.75" customHeight="1" x14ac:dyDescent="0.3">
      <c r="A272" s="19"/>
    </row>
    <row r="273" spans="1:1" ht="12.75" customHeight="1" x14ac:dyDescent="0.3">
      <c r="A273" s="19"/>
    </row>
    <row r="274" spans="1:1" ht="12.75" customHeight="1" x14ac:dyDescent="0.3">
      <c r="A274" s="19"/>
    </row>
    <row r="275" spans="1:1" ht="12.75" customHeight="1" x14ac:dyDescent="0.3">
      <c r="A275" s="19"/>
    </row>
    <row r="276" spans="1:1" ht="12.75" customHeight="1" x14ac:dyDescent="0.3">
      <c r="A276" s="19"/>
    </row>
    <row r="277" spans="1:1" ht="12.75" customHeight="1" x14ac:dyDescent="0.3">
      <c r="A277" s="19"/>
    </row>
    <row r="278" spans="1:1" ht="12.75" customHeight="1" x14ac:dyDescent="0.3">
      <c r="A278" s="19"/>
    </row>
    <row r="279" spans="1:1" ht="12.75" customHeight="1" x14ac:dyDescent="0.3">
      <c r="A279" s="19"/>
    </row>
    <row r="280" spans="1:1" ht="12.75" customHeight="1" x14ac:dyDescent="0.3">
      <c r="A280" s="19"/>
    </row>
    <row r="281" spans="1:1" ht="12.75" customHeight="1" x14ac:dyDescent="0.3">
      <c r="A281" s="19"/>
    </row>
    <row r="282" spans="1:1" ht="12.75" customHeight="1" x14ac:dyDescent="0.3">
      <c r="A282" s="19"/>
    </row>
    <row r="283" spans="1:1" ht="12.75" customHeight="1" x14ac:dyDescent="0.3">
      <c r="A283" s="19"/>
    </row>
    <row r="284" spans="1:1" ht="12.75" customHeight="1" x14ac:dyDescent="0.3">
      <c r="A284" s="19"/>
    </row>
    <row r="285" spans="1:1" ht="12.75" customHeight="1" x14ac:dyDescent="0.3">
      <c r="A285" s="19"/>
    </row>
    <row r="286" spans="1:1" ht="12.75" customHeight="1" x14ac:dyDescent="0.3">
      <c r="A286" s="19"/>
    </row>
    <row r="287" spans="1:1" ht="12.75" customHeight="1" x14ac:dyDescent="0.3">
      <c r="A287" s="19"/>
    </row>
    <row r="288" spans="1:1" ht="12.75" customHeight="1" x14ac:dyDescent="0.3">
      <c r="A288" s="19"/>
    </row>
    <row r="289" spans="1:1" ht="12.75" customHeight="1" x14ac:dyDescent="0.3">
      <c r="A289" s="19"/>
    </row>
    <row r="290" spans="1:1" ht="12.75" customHeight="1" x14ac:dyDescent="0.3">
      <c r="A290" s="19"/>
    </row>
    <row r="291" spans="1:1" ht="12.75" customHeight="1" x14ac:dyDescent="0.3">
      <c r="A291" s="19"/>
    </row>
    <row r="292" spans="1:1" ht="12.75" customHeight="1" x14ac:dyDescent="0.3">
      <c r="A292" s="19"/>
    </row>
    <row r="293" spans="1:1" ht="12.75" customHeight="1" x14ac:dyDescent="0.3">
      <c r="A293" s="19"/>
    </row>
    <row r="294" spans="1:1" ht="12.75" customHeight="1" x14ac:dyDescent="0.3">
      <c r="A294" s="19"/>
    </row>
    <row r="295" spans="1:1" ht="12.75" customHeight="1" x14ac:dyDescent="0.3">
      <c r="A295" s="19"/>
    </row>
    <row r="296" spans="1:1" ht="12.75" customHeight="1" x14ac:dyDescent="0.3">
      <c r="A296" s="19"/>
    </row>
    <row r="297" spans="1:1" ht="12.75" customHeight="1" x14ac:dyDescent="0.3">
      <c r="A297" s="19"/>
    </row>
    <row r="298" spans="1:1" ht="12.75" customHeight="1" x14ac:dyDescent="0.3">
      <c r="A298" s="19"/>
    </row>
    <row r="299" spans="1:1" ht="12.75" customHeight="1" x14ac:dyDescent="0.3">
      <c r="A299" s="19"/>
    </row>
    <row r="300" spans="1:1" ht="12.75" customHeight="1" x14ac:dyDescent="0.3">
      <c r="A300" s="19"/>
    </row>
    <row r="301" spans="1:1" ht="12.75" customHeight="1" x14ac:dyDescent="0.3">
      <c r="A301" s="19"/>
    </row>
    <row r="302" spans="1:1" ht="12.75" customHeight="1" x14ac:dyDescent="0.3">
      <c r="A302" s="19"/>
    </row>
    <row r="303" spans="1:1" ht="12.75" customHeight="1" x14ac:dyDescent="0.3">
      <c r="A303" s="19"/>
    </row>
    <row r="304" spans="1:1" ht="12.75" customHeight="1" x14ac:dyDescent="0.3">
      <c r="A304" s="19"/>
    </row>
    <row r="305" spans="1:1" ht="12.75" customHeight="1" x14ac:dyDescent="0.3">
      <c r="A305" s="19"/>
    </row>
    <row r="306" spans="1:1" ht="12.75" customHeight="1" x14ac:dyDescent="0.3">
      <c r="A306" s="19"/>
    </row>
    <row r="307" spans="1:1" ht="12.75" customHeight="1" x14ac:dyDescent="0.3">
      <c r="A307" s="19"/>
    </row>
    <row r="308" spans="1:1" ht="12.75" customHeight="1" x14ac:dyDescent="0.3">
      <c r="A308" s="19"/>
    </row>
    <row r="309" spans="1:1" ht="12.75" customHeight="1" x14ac:dyDescent="0.3">
      <c r="A309" s="19"/>
    </row>
    <row r="310" spans="1:1" ht="12.75" customHeight="1" x14ac:dyDescent="0.3">
      <c r="A310" s="19"/>
    </row>
    <row r="311" spans="1:1" ht="12.75" customHeight="1" x14ac:dyDescent="0.3">
      <c r="A311" s="19"/>
    </row>
    <row r="312" spans="1:1" ht="12.75" customHeight="1" x14ac:dyDescent="0.3">
      <c r="A312" s="19"/>
    </row>
    <row r="313" spans="1:1" ht="12.75" customHeight="1" x14ac:dyDescent="0.3">
      <c r="A313" s="19"/>
    </row>
    <row r="314" spans="1:1" ht="12.75" customHeight="1" x14ac:dyDescent="0.3">
      <c r="A314" s="19"/>
    </row>
    <row r="315" spans="1:1" ht="12.75" customHeight="1" x14ac:dyDescent="0.3">
      <c r="A315" s="19"/>
    </row>
    <row r="316" spans="1:1" ht="12.75" customHeight="1" x14ac:dyDescent="0.3">
      <c r="A316" s="19"/>
    </row>
    <row r="317" spans="1:1" ht="12.75" customHeight="1" x14ac:dyDescent="0.3">
      <c r="A317" s="19"/>
    </row>
    <row r="318" spans="1:1" ht="12.75" customHeight="1" x14ac:dyDescent="0.3">
      <c r="A318" s="19"/>
    </row>
    <row r="319" spans="1:1" ht="12.75" customHeight="1" x14ac:dyDescent="0.3">
      <c r="A319" s="19"/>
    </row>
    <row r="320" spans="1:1" ht="12.75" customHeight="1" x14ac:dyDescent="0.3">
      <c r="A320" s="19"/>
    </row>
    <row r="321" spans="1:1" ht="12.75" customHeight="1" x14ac:dyDescent="0.3">
      <c r="A321" s="19"/>
    </row>
    <row r="322" spans="1:1" ht="12.75" customHeight="1" x14ac:dyDescent="0.3">
      <c r="A322" s="19"/>
    </row>
    <row r="323" spans="1:1" ht="12.75" customHeight="1" x14ac:dyDescent="0.3">
      <c r="A323" s="19"/>
    </row>
    <row r="324" spans="1:1" ht="12.75" customHeight="1" x14ac:dyDescent="0.3">
      <c r="A324" s="19"/>
    </row>
    <row r="325" spans="1:1" ht="12.75" customHeight="1" x14ac:dyDescent="0.3">
      <c r="A325" s="19"/>
    </row>
    <row r="326" spans="1:1" ht="12.75" customHeight="1" x14ac:dyDescent="0.3">
      <c r="A326" s="19"/>
    </row>
    <row r="327" spans="1:1" ht="12.75" customHeight="1" x14ac:dyDescent="0.3">
      <c r="A327" s="19"/>
    </row>
    <row r="328" spans="1:1" ht="12.75" customHeight="1" x14ac:dyDescent="0.3">
      <c r="A328" s="19"/>
    </row>
    <row r="329" spans="1:1" ht="12.75" customHeight="1" x14ac:dyDescent="0.3">
      <c r="A329" s="19"/>
    </row>
    <row r="330" spans="1:1" ht="12.75" customHeight="1" x14ac:dyDescent="0.3">
      <c r="A330" s="19"/>
    </row>
    <row r="331" spans="1:1" ht="12.75" customHeight="1" x14ac:dyDescent="0.3">
      <c r="A331" s="19"/>
    </row>
    <row r="332" spans="1:1" ht="12.75" customHeight="1" x14ac:dyDescent="0.3">
      <c r="A332" s="19"/>
    </row>
    <row r="333" spans="1:1" ht="12.75" customHeight="1" x14ac:dyDescent="0.3">
      <c r="A333" s="19"/>
    </row>
    <row r="334" spans="1:1" ht="12.75" customHeight="1" x14ac:dyDescent="0.3">
      <c r="A334" s="19"/>
    </row>
    <row r="335" spans="1:1" ht="12.75" customHeight="1" x14ac:dyDescent="0.3">
      <c r="A335" s="19"/>
    </row>
    <row r="336" spans="1:1" ht="12.75" customHeight="1" x14ac:dyDescent="0.3">
      <c r="A336" s="19"/>
    </row>
    <row r="337" spans="1:1" ht="12.75" customHeight="1" x14ac:dyDescent="0.3">
      <c r="A337" s="19"/>
    </row>
    <row r="338" spans="1:1" ht="12.75" customHeight="1" x14ac:dyDescent="0.3">
      <c r="A338" s="19"/>
    </row>
    <row r="339" spans="1:1" ht="12.75" customHeight="1" x14ac:dyDescent="0.3">
      <c r="A339" s="19"/>
    </row>
    <row r="340" spans="1:1" ht="12.75" customHeight="1" x14ac:dyDescent="0.3">
      <c r="A340" s="19"/>
    </row>
    <row r="341" spans="1:1" ht="12.75" customHeight="1" x14ac:dyDescent="0.3">
      <c r="A341" s="19"/>
    </row>
    <row r="342" spans="1:1" ht="12.75" customHeight="1" x14ac:dyDescent="0.3">
      <c r="A342" s="19"/>
    </row>
    <row r="343" spans="1:1" ht="12.75" customHeight="1" x14ac:dyDescent="0.3">
      <c r="A343" s="19"/>
    </row>
    <row r="344" spans="1:1" ht="12.75" customHeight="1" x14ac:dyDescent="0.3">
      <c r="A344" s="19"/>
    </row>
    <row r="345" spans="1:1" ht="12.75" customHeight="1" x14ac:dyDescent="0.3">
      <c r="A345" s="19"/>
    </row>
    <row r="346" spans="1:1" ht="12.75" customHeight="1" x14ac:dyDescent="0.3">
      <c r="A346" s="19"/>
    </row>
    <row r="347" spans="1:1" ht="12.75" customHeight="1" x14ac:dyDescent="0.3">
      <c r="A347" s="19"/>
    </row>
    <row r="348" spans="1:1" ht="12.75" customHeight="1" x14ac:dyDescent="0.3">
      <c r="A348" s="19"/>
    </row>
    <row r="349" spans="1:1" ht="12.75" customHeight="1" x14ac:dyDescent="0.3">
      <c r="A349" s="19"/>
    </row>
    <row r="350" spans="1:1" ht="12.75" customHeight="1" x14ac:dyDescent="0.3">
      <c r="A350" s="19"/>
    </row>
    <row r="351" spans="1:1" ht="12.75" customHeight="1" x14ac:dyDescent="0.3">
      <c r="A351" s="19"/>
    </row>
    <row r="352" spans="1:1" ht="12.75" customHeight="1" x14ac:dyDescent="0.3">
      <c r="A352" s="19"/>
    </row>
    <row r="353" spans="1:1" ht="12.75" customHeight="1" x14ac:dyDescent="0.3">
      <c r="A353" s="19"/>
    </row>
    <row r="354" spans="1:1" ht="12.75" customHeight="1" x14ac:dyDescent="0.3">
      <c r="A354" s="19"/>
    </row>
    <row r="355" spans="1:1" ht="12.75" customHeight="1" x14ac:dyDescent="0.3">
      <c r="A355" s="19"/>
    </row>
    <row r="356" spans="1:1" ht="12.75" customHeight="1" x14ac:dyDescent="0.3">
      <c r="A356" s="19"/>
    </row>
    <row r="357" spans="1:1" ht="12.75" customHeight="1" x14ac:dyDescent="0.3">
      <c r="A357" s="19"/>
    </row>
    <row r="358" spans="1:1" ht="12.75" customHeight="1" x14ac:dyDescent="0.3">
      <c r="A358" s="19"/>
    </row>
    <row r="359" spans="1:1" ht="12.75" customHeight="1" x14ac:dyDescent="0.3">
      <c r="A359" s="19"/>
    </row>
    <row r="360" spans="1:1" ht="12.75" customHeight="1" x14ac:dyDescent="0.3">
      <c r="A360" s="19"/>
    </row>
    <row r="361" spans="1:1" ht="12.75" customHeight="1" x14ac:dyDescent="0.3">
      <c r="A361" s="19"/>
    </row>
    <row r="362" spans="1:1" ht="12.75" customHeight="1" x14ac:dyDescent="0.3">
      <c r="A362" s="19"/>
    </row>
    <row r="363" spans="1:1" ht="12.75" customHeight="1" x14ac:dyDescent="0.3">
      <c r="A363" s="19"/>
    </row>
    <row r="364" spans="1:1" ht="12.75" customHeight="1" x14ac:dyDescent="0.3">
      <c r="A364" s="19"/>
    </row>
    <row r="365" spans="1:1" ht="12.75" customHeight="1" x14ac:dyDescent="0.3">
      <c r="A365" s="19"/>
    </row>
    <row r="366" spans="1:1" ht="12.75" customHeight="1" x14ac:dyDescent="0.3">
      <c r="A366" s="19"/>
    </row>
    <row r="367" spans="1:1" ht="12.75" customHeight="1" x14ac:dyDescent="0.3">
      <c r="A367" s="19"/>
    </row>
    <row r="368" spans="1:1" ht="12.75" customHeight="1" x14ac:dyDescent="0.3">
      <c r="A368" s="19"/>
    </row>
    <row r="369" spans="1:1" ht="12.75" customHeight="1" x14ac:dyDescent="0.3">
      <c r="A369" s="19"/>
    </row>
    <row r="370" spans="1:1" ht="12.75" customHeight="1" x14ac:dyDescent="0.3">
      <c r="A370" s="19"/>
    </row>
    <row r="371" spans="1:1" ht="12.75" customHeight="1" x14ac:dyDescent="0.3">
      <c r="A371" s="19"/>
    </row>
    <row r="372" spans="1:1" ht="12.75" customHeight="1" x14ac:dyDescent="0.3">
      <c r="A372" s="19"/>
    </row>
    <row r="373" spans="1:1" ht="12.75" customHeight="1" x14ac:dyDescent="0.3">
      <c r="A373" s="19"/>
    </row>
    <row r="374" spans="1:1" ht="12.75" customHeight="1" x14ac:dyDescent="0.3">
      <c r="A374" s="19"/>
    </row>
    <row r="375" spans="1:1" ht="12.75" customHeight="1" x14ac:dyDescent="0.3">
      <c r="A375" s="19"/>
    </row>
    <row r="376" spans="1:1" ht="12.75" customHeight="1" x14ac:dyDescent="0.3">
      <c r="A376" s="19"/>
    </row>
    <row r="377" spans="1:1" ht="12.75" customHeight="1" x14ac:dyDescent="0.3">
      <c r="A377" s="19"/>
    </row>
    <row r="378" spans="1:1" ht="12.75" customHeight="1" x14ac:dyDescent="0.3">
      <c r="A378" s="19"/>
    </row>
    <row r="379" spans="1:1" ht="12.75" customHeight="1" x14ac:dyDescent="0.3">
      <c r="A379" s="19"/>
    </row>
    <row r="380" spans="1:1" ht="12.75" customHeight="1" x14ac:dyDescent="0.3">
      <c r="A380" s="19"/>
    </row>
    <row r="381" spans="1:1" ht="12.75" customHeight="1" x14ac:dyDescent="0.3">
      <c r="A381" s="19"/>
    </row>
    <row r="382" spans="1:1" ht="12.75" customHeight="1" x14ac:dyDescent="0.3">
      <c r="A382" s="19"/>
    </row>
    <row r="383" spans="1:1" ht="12.75" customHeight="1" x14ac:dyDescent="0.3">
      <c r="A383" s="19"/>
    </row>
    <row r="384" spans="1:1" ht="12.75" customHeight="1" x14ac:dyDescent="0.3">
      <c r="A384" s="19"/>
    </row>
    <row r="385" spans="1:1" ht="12.75" customHeight="1" x14ac:dyDescent="0.3">
      <c r="A385" s="19"/>
    </row>
    <row r="386" spans="1:1" ht="12.75" customHeight="1" x14ac:dyDescent="0.3">
      <c r="A386" s="19"/>
    </row>
    <row r="387" spans="1:1" ht="12.75" customHeight="1" x14ac:dyDescent="0.3">
      <c r="A387" s="19"/>
    </row>
    <row r="388" spans="1:1" ht="12.75" customHeight="1" x14ac:dyDescent="0.3">
      <c r="A388" s="19"/>
    </row>
    <row r="389" spans="1:1" ht="12.75" customHeight="1" x14ac:dyDescent="0.3">
      <c r="A389" s="19"/>
    </row>
    <row r="390" spans="1:1" ht="12.75" customHeight="1" x14ac:dyDescent="0.3">
      <c r="A390" s="19"/>
    </row>
    <row r="391" spans="1:1" ht="12.75" customHeight="1" x14ac:dyDescent="0.3">
      <c r="A391" s="19"/>
    </row>
    <row r="392" spans="1:1" ht="12.75" customHeight="1" x14ac:dyDescent="0.3">
      <c r="A392" s="19"/>
    </row>
    <row r="393" spans="1:1" ht="12.75" customHeight="1" x14ac:dyDescent="0.3">
      <c r="A393" s="19"/>
    </row>
    <row r="394" spans="1:1" ht="12.75" customHeight="1" x14ac:dyDescent="0.3">
      <c r="A394" s="19"/>
    </row>
    <row r="395" spans="1:1" ht="12.75" customHeight="1" x14ac:dyDescent="0.3">
      <c r="A395" s="19"/>
    </row>
    <row r="396" spans="1:1" ht="12.75" customHeight="1" x14ac:dyDescent="0.3">
      <c r="A396" s="19"/>
    </row>
    <row r="397" spans="1:1" ht="12.75" customHeight="1" x14ac:dyDescent="0.3">
      <c r="A397" s="19"/>
    </row>
    <row r="398" spans="1:1" ht="12.75" customHeight="1" x14ac:dyDescent="0.3">
      <c r="A398" s="19"/>
    </row>
    <row r="399" spans="1:1" ht="12.75" customHeight="1" x14ac:dyDescent="0.3">
      <c r="A399" s="19"/>
    </row>
    <row r="400" spans="1:1" ht="12.75" customHeight="1" x14ac:dyDescent="0.3">
      <c r="A400" s="19"/>
    </row>
    <row r="401" spans="1:1" ht="12.75" customHeight="1" x14ac:dyDescent="0.3">
      <c r="A401" s="19"/>
    </row>
    <row r="402" spans="1:1" ht="12.75" customHeight="1" x14ac:dyDescent="0.3">
      <c r="A402" s="19"/>
    </row>
    <row r="403" spans="1:1" ht="12.75" customHeight="1" x14ac:dyDescent="0.3">
      <c r="A403" s="19"/>
    </row>
    <row r="404" spans="1:1" ht="12.75" customHeight="1" x14ac:dyDescent="0.3">
      <c r="A404" s="19"/>
    </row>
    <row r="405" spans="1:1" ht="12.75" customHeight="1" x14ac:dyDescent="0.3">
      <c r="A405" s="19"/>
    </row>
    <row r="406" spans="1:1" ht="12.75" customHeight="1" x14ac:dyDescent="0.3">
      <c r="A406" s="19"/>
    </row>
    <row r="407" spans="1:1" ht="12.75" customHeight="1" x14ac:dyDescent="0.3">
      <c r="A407" s="19"/>
    </row>
    <row r="408" spans="1:1" ht="12.75" customHeight="1" x14ac:dyDescent="0.3">
      <c r="A408" s="19"/>
    </row>
    <row r="409" spans="1:1" ht="12.75" customHeight="1" x14ac:dyDescent="0.3">
      <c r="A409" s="19"/>
    </row>
    <row r="410" spans="1:1" ht="12.75" customHeight="1" x14ac:dyDescent="0.3">
      <c r="A410" s="19"/>
    </row>
    <row r="411" spans="1:1" ht="12.75" customHeight="1" x14ac:dyDescent="0.3">
      <c r="A411" s="19"/>
    </row>
    <row r="412" spans="1:1" ht="12.75" customHeight="1" x14ac:dyDescent="0.3">
      <c r="A412" s="19"/>
    </row>
    <row r="413" spans="1:1" ht="12.75" customHeight="1" x14ac:dyDescent="0.3">
      <c r="A413" s="19"/>
    </row>
    <row r="414" spans="1:1" ht="12.75" customHeight="1" x14ac:dyDescent="0.3">
      <c r="A414" s="19"/>
    </row>
    <row r="415" spans="1:1" ht="12.75" customHeight="1" x14ac:dyDescent="0.3">
      <c r="A415" s="19"/>
    </row>
    <row r="416" spans="1:1" ht="12.75" customHeight="1" x14ac:dyDescent="0.3">
      <c r="A416" s="19"/>
    </row>
    <row r="417" spans="1:1" ht="12.75" customHeight="1" x14ac:dyDescent="0.3">
      <c r="A417" s="19"/>
    </row>
    <row r="418" spans="1:1" ht="12.75" customHeight="1" x14ac:dyDescent="0.3">
      <c r="A418" s="19"/>
    </row>
    <row r="419" spans="1:1" ht="12.75" customHeight="1" x14ac:dyDescent="0.3">
      <c r="A419" s="19"/>
    </row>
    <row r="420" spans="1:1" ht="12.75" customHeight="1" x14ac:dyDescent="0.3">
      <c r="A420" s="19"/>
    </row>
    <row r="421" spans="1:1" ht="12.75" customHeight="1" x14ac:dyDescent="0.3">
      <c r="A421" s="19"/>
    </row>
    <row r="422" spans="1:1" ht="12.75" customHeight="1" x14ac:dyDescent="0.3">
      <c r="A422" s="19"/>
    </row>
    <row r="423" spans="1:1" ht="12.75" customHeight="1" x14ac:dyDescent="0.3">
      <c r="A423" s="19"/>
    </row>
    <row r="424" spans="1:1" ht="12.75" customHeight="1" x14ac:dyDescent="0.3">
      <c r="A424" s="19"/>
    </row>
    <row r="425" spans="1:1" ht="12.75" customHeight="1" x14ac:dyDescent="0.3">
      <c r="A425" s="19"/>
    </row>
    <row r="426" spans="1:1" ht="12.75" customHeight="1" x14ac:dyDescent="0.3">
      <c r="A426" s="19"/>
    </row>
    <row r="427" spans="1:1" ht="12.75" customHeight="1" x14ac:dyDescent="0.3">
      <c r="A427" s="19"/>
    </row>
    <row r="428" spans="1:1" ht="12.75" customHeight="1" x14ac:dyDescent="0.3">
      <c r="A428" s="19"/>
    </row>
    <row r="429" spans="1:1" ht="12.75" customHeight="1" x14ac:dyDescent="0.3">
      <c r="A429" s="19"/>
    </row>
    <row r="430" spans="1:1" ht="12.75" customHeight="1" x14ac:dyDescent="0.3">
      <c r="A430" s="19"/>
    </row>
    <row r="431" spans="1:1" ht="12.75" customHeight="1" x14ac:dyDescent="0.3">
      <c r="A431" s="19"/>
    </row>
    <row r="432" spans="1:1" ht="12.75" customHeight="1" x14ac:dyDescent="0.3">
      <c r="A432" s="19"/>
    </row>
    <row r="433" spans="1:1" ht="12.75" customHeight="1" x14ac:dyDescent="0.3">
      <c r="A433" s="19"/>
    </row>
    <row r="434" spans="1:1" ht="12.75" customHeight="1" x14ac:dyDescent="0.3">
      <c r="A434" s="19"/>
    </row>
    <row r="435" spans="1:1" ht="12.75" customHeight="1" x14ac:dyDescent="0.3">
      <c r="A435" s="19"/>
    </row>
    <row r="436" spans="1:1" ht="12.75" customHeight="1" x14ac:dyDescent="0.3">
      <c r="A436" s="19"/>
    </row>
    <row r="437" spans="1:1" ht="12.75" customHeight="1" x14ac:dyDescent="0.3">
      <c r="A437" s="19"/>
    </row>
    <row r="438" spans="1:1" ht="12.75" customHeight="1" x14ac:dyDescent="0.3">
      <c r="A438" s="19"/>
    </row>
    <row r="439" spans="1:1" ht="12.75" customHeight="1" x14ac:dyDescent="0.3">
      <c r="A439" s="19"/>
    </row>
    <row r="440" spans="1:1" ht="12.75" customHeight="1" x14ac:dyDescent="0.3">
      <c r="A440" s="19"/>
    </row>
    <row r="441" spans="1:1" ht="12.75" customHeight="1" x14ac:dyDescent="0.3">
      <c r="A441" s="19"/>
    </row>
    <row r="442" spans="1:1" ht="12.75" customHeight="1" x14ac:dyDescent="0.3">
      <c r="A442" s="19"/>
    </row>
    <row r="443" spans="1:1" ht="12.75" customHeight="1" x14ac:dyDescent="0.3">
      <c r="A443" s="19"/>
    </row>
    <row r="444" spans="1:1" ht="12.75" customHeight="1" x14ac:dyDescent="0.3">
      <c r="A444" s="19"/>
    </row>
    <row r="445" spans="1:1" ht="12.75" customHeight="1" x14ac:dyDescent="0.3">
      <c r="A445" s="19"/>
    </row>
    <row r="446" spans="1:1" ht="12.75" customHeight="1" x14ac:dyDescent="0.3">
      <c r="A446" s="19"/>
    </row>
    <row r="447" spans="1:1" ht="12.75" customHeight="1" x14ac:dyDescent="0.3">
      <c r="A447" s="19"/>
    </row>
    <row r="448" spans="1:1" ht="12.75" customHeight="1" x14ac:dyDescent="0.3">
      <c r="A448" s="19"/>
    </row>
    <row r="449" spans="1:1" ht="12.75" customHeight="1" x14ac:dyDescent="0.3">
      <c r="A449" s="19"/>
    </row>
    <row r="450" spans="1:1" ht="12.75" customHeight="1" x14ac:dyDescent="0.3">
      <c r="A450" s="19"/>
    </row>
    <row r="451" spans="1:1" ht="12.75" customHeight="1" x14ac:dyDescent="0.3">
      <c r="A451" s="19"/>
    </row>
    <row r="452" spans="1:1" ht="12.75" customHeight="1" x14ac:dyDescent="0.3">
      <c r="A452" s="19"/>
    </row>
    <row r="453" spans="1:1" ht="12.75" customHeight="1" x14ac:dyDescent="0.3">
      <c r="A453" s="19"/>
    </row>
    <row r="454" spans="1:1" ht="12.75" customHeight="1" x14ac:dyDescent="0.3">
      <c r="A454" s="19"/>
    </row>
    <row r="455" spans="1:1" ht="12.75" customHeight="1" x14ac:dyDescent="0.3">
      <c r="A455" s="19"/>
    </row>
    <row r="456" spans="1:1" ht="12.75" customHeight="1" x14ac:dyDescent="0.3">
      <c r="A456" s="19"/>
    </row>
    <row r="457" spans="1:1" ht="12.75" customHeight="1" x14ac:dyDescent="0.3">
      <c r="A457" s="19"/>
    </row>
    <row r="458" spans="1:1" ht="12.75" customHeight="1" x14ac:dyDescent="0.3">
      <c r="A458" s="19"/>
    </row>
    <row r="459" spans="1:1" ht="12.75" customHeight="1" x14ac:dyDescent="0.3">
      <c r="A459" s="19"/>
    </row>
    <row r="460" spans="1:1" ht="12.75" customHeight="1" x14ac:dyDescent="0.3">
      <c r="A460" s="19"/>
    </row>
    <row r="461" spans="1:1" ht="12.75" customHeight="1" x14ac:dyDescent="0.3">
      <c r="A461" s="19"/>
    </row>
    <row r="462" spans="1:1" ht="12.75" customHeight="1" x14ac:dyDescent="0.3">
      <c r="A462" s="19"/>
    </row>
    <row r="463" spans="1:1" ht="12.75" customHeight="1" x14ac:dyDescent="0.3">
      <c r="A463" s="19"/>
    </row>
    <row r="464" spans="1:1" ht="12.75" customHeight="1" x14ac:dyDescent="0.3">
      <c r="A464" s="19"/>
    </row>
    <row r="465" spans="1:1" ht="12.75" customHeight="1" x14ac:dyDescent="0.3">
      <c r="A465" s="19"/>
    </row>
    <row r="466" spans="1:1" ht="12.75" customHeight="1" x14ac:dyDescent="0.3">
      <c r="A466" s="19"/>
    </row>
    <row r="467" spans="1:1" ht="12.75" customHeight="1" x14ac:dyDescent="0.3">
      <c r="A467" s="19"/>
    </row>
    <row r="468" spans="1:1" ht="12.75" customHeight="1" x14ac:dyDescent="0.3">
      <c r="A468" s="19"/>
    </row>
    <row r="469" spans="1:1" ht="12.75" customHeight="1" x14ac:dyDescent="0.3">
      <c r="A469" s="19"/>
    </row>
    <row r="470" spans="1:1" ht="12.75" customHeight="1" x14ac:dyDescent="0.3">
      <c r="A470" s="19"/>
    </row>
    <row r="471" spans="1:1" ht="12.75" customHeight="1" x14ac:dyDescent="0.3">
      <c r="A471" s="19"/>
    </row>
    <row r="472" spans="1:1" ht="12.75" customHeight="1" x14ac:dyDescent="0.3">
      <c r="A472" s="19"/>
    </row>
    <row r="473" spans="1:1" ht="12.75" customHeight="1" x14ac:dyDescent="0.3">
      <c r="A473" s="19"/>
    </row>
    <row r="474" spans="1:1" ht="12.75" customHeight="1" x14ac:dyDescent="0.3">
      <c r="A474" s="19"/>
    </row>
    <row r="475" spans="1:1" ht="12.75" customHeight="1" x14ac:dyDescent="0.3">
      <c r="A475" s="19"/>
    </row>
    <row r="476" spans="1:1" ht="12.75" customHeight="1" x14ac:dyDescent="0.3">
      <c r="A476" s="19"/>
    </row>
    <row r="477" spans="1:1" ht="12.75" customHeight="1" x14ac:dyDescent="0.3">
      <c r="A477" s="19"/>
    </row>
    <row r="478" spans="1:1" ht="12.75" customHeight="1" x14ac:dyDescent="0.3">
      <c r="A478" s="19"/>
    </row>
    <row r="479" spans="1:1" ht="12.75" customHeight="1" x14ac:dyDescent="0.3">
      <c r="A479" s="19"/>
    </row>
    <row r="480" spans="1:1" ht="12.75" customHeight="1" x14ac:dyDescent="0.3">
      <c r="A480" s="19"/>
    </row>
    <row r="481" spans="1:1" ht="12.75" customHeight="1" x14ac:dyDescent="0.3">
      <c r="A481" s="19"/>
    </row>
    <row r="482" spans="1:1" ht="12.75" customHeight="1" x14ac:dyDescent="0.3">
      <c r="A482" s="19"/>
    </row>
    <row r="483" spans="1:1" ht="12.75" customHeight="1" x14ac:dyDescent="0.3">
      <c r="A483" s="19"/>
    </row>
    <row r="484" spans="1:1" ht="12.75" customHeight="1" x14ac:dyDescent="0.3">
      <c r="A484" s="19"/>
    </row>
    <row r="485" spans="1:1" ht="12.75" customHeight="1" x14ac:dyDescent="0.3">
      <c r="A485" s="19"/>
    </row>
    <row r="486" spans="1:1" ht="12.75" customHeight="1" x14ac:dyDescent="0.3">
      <c r="A486" s="19"/>
    </row>
    <row r="487" spans="1:1" ht="12.75" customHeight="1" x14ac:dyDescent="0.3">
      <c r="A487" s="19"/>
    </row>
    <row r="488" spans="1:1" ht="12.75" customHeight="1" x14ac:dyDescent="0.3">
      <c r="A488" s="19"/>
    </row>
    <row r="489" spans="1:1" ht="12.75" customHeight="1" x14ac:dyDescent="0.3">
      <c r="A489" s="19"/>
    </row>
    <row r="490" spans="1:1" ht="12.75" customHeight="1" x14ac:dyDescent="0.3">
      <c r="A490" s="19"/>
    </row>
    <row r="491" spans="1:1" ht="12.75" customHeight="1" x14ac:dyDescent="0.3">
      <c r="A491" s="19"/>
    </row>
    <row r="492" spans="1:1" ht="12.75" customHeight="1" x14ac:dyDescent="0.3">
      <c r="A492" s="19"/>
    </row>
    <row r="493" spans="1:1" ht="12.75" customHeight="1" x14ac:dyDescent="0.3">
      <c r="A493" s="19"/>
    </row>
    <row r="494" spans="1:1" ht="12.75" customHeight="1" x14ac:dyDescent="0.3">
      <c r="A494" s="19"/>
    </row>
    <row r="495" spans="1:1" ht="12.75" customHeight="1" x14ac:dyDescent="0.3">
      <c r="A495" s="19"/>
    </row>
    <row r="496" spans="1:1" ht="12.75" customHeight="1" x14ac:dyDescent="0.3">
      <c r="A496" s="19"/>
    </row>
    <row r="497" spans="1:1" ht="12.75" customHeight="1" x14ac:dyDescent="0.3">
      <c r="A497" s="19"/>
    </row>
    <row r="498" spans="1:1" ht="12.75" customHeight="1" x14ac:dyDescent="0.3">
      <c r="A498" s="19"/>
    </row>
    <row r="499" spans="1:1" ht="12.75" customHeight="1" x14ac:dyDescent="0.3">
      <c r="A499" s="19"/>
    </row>
    <row r="500" spans="1:1" ht="12.75" customHeight="1" x14ac:dyDescent="0.3">
      <c r="A500" s="19"/>
    </row>
    <row r="501" spans="1:1" ht="12.75" customHeight="1" x14ac:dyDescent="0.3">
      <c r="A501" s="19"/>
    </row>
    <row r="502" spans="1:1" ht="12.75" customHeight="1" x14ac:dyDescent="0.3">
      <c r="A502" s="19"/>
    </row>
    <row r="503" spans="1:1" ht="12.75" customHeight="1" x14ac:dyDescent="0.3">
      <c r="A503" s="19"/>
    </row>
    <row r="504" spans="1:1" ht="12.75" customHeight="1" x14ac:dyDescent="0.3">
      <c r="A504" s="19"/>
    </row>
    <row r="505" spans="1:1" ht="12.75" customHeight="1" x14ac:dyDescent="0.3">
      <c r="A505" s="19"/>
    </row>
    <row r="506" spans="1:1" ht="12.75" customHeight="1" x14ac:dyDescent="0.3">
      <c r="A506" s="19"/>
    </row>
    <row r="507" spans="1:1" ht="12.75" customHeight="1" x14ac:dyDescent="0.3">
      <c r="A507" s="19"/>
    </row>
    <row r="508" spans="1:1" ht="12.75" customHeight="1" x14ac:dyDescent="0.3">
      <c r="A508" s="19"/>
    </row>
    <row r="509" spans="1:1" ht="12.75" customHeight="1" x14ac:dyDescent="0.3">
      <c r="A509" s="19"/>
    </row>
    <row r="510" spans="1:1" ht="12.75" customHeight="1" x14ac:dyDescent="0.3">
      <c r="A510" s="19"/>
    </row>
    <row r="511" spans="1:1" ht="12.75" customHeight="1" x14ac:dyDescent="0.3">
      <c r="A511" s="19"/>
    </row>
    <row r="512" spans="1:1" ht="12.75" customHeight="1" x14ac:dyDescent="0.3">
      <c r="A512" s="19"/>
    </row>
    <row r="513" spans="1:1" ht="12.75" customHeight="1" x14ac:dyDescent="0.3">
      <c r="A513" s="19"/>
    </row>
    <row r="514" spans="1:1" ht="12.75" customHeight="1" x14ac:dyDescent="0.3">
      <c r="A514" s="19"/>
    </row>
    <row r="515" spans="1:1" ht="12.75" customHeight="1" x14ac:dyDescent="0.3">
      <c r="A515" s="19"/>
    </row>
    <row r="516" spans="1:1" ht="12.75" customHeight="1" x14ac:dyDescent="0.3">
      <c r="A516" s="19"/>
    </row>
    <row r="517" spans="1:1" ht="12.75" customHeight="1" x14ac:dyDescent="0.3">
      <c r="A517" s="19"/>
    </row>
    <row r="518" spans="1:1" ht="12.75" customHeight="1" x14ac:dyDescent="0.3">
      <c r="A518" s="19"/>
    </row>
    <row r="519" spans="1:1" ht="12.75" customHeight="1" x14ac:dyDescent="0.3">
      <c r="A519" s="19"/>
    </row>
    <row r="520" spans="1:1" ht="12.75" customHeight="1" x14ac:dyDescent="0.3">
      <c r="A520" s="19"/>
    </row>
    <row r="521" spans="1:1" ht="12.75" customHeight="1" x14ac:dyDescent="0.3">
      <c r="A521" s="19"/>
    </row>
    <row r="522" spans="1:1" ht="12.75" customHeight="1" x14ac:dyDescent="0.3">
      <c r="A522" s="19"/>
    </row>
    <row r="523" spans="1:1" ht="12.75" customHeight="1" x14ac:dyDescent="0.3">
      <c r="A523" s="19"/>
    </row>
    <row r="524" spans="1:1" ht="12.75" customHeight="1" x14ac:dyDescent="0.3">
      <c r="A524" s="19"/>
    </row>
    <row r="525" spans="1:1" ht="12.75" customHeight="1" x14ac:dyDescent="0.3">
      <c r="A525" s="19"/>
    </row>
    <row r="526" spans="1:1" ht="12.75" customHeight="1" x14ac:dyDescent="0.3">
      <c r="A526" s="19"/>
    </row>
    <row r="527" spans="1:1" ht="12.75" customHeight="1" x14ac:dyDescent="0.3">
      <c r="A527" s="19"/>
    </row>
    <row r="528" spans="1:1" ht="12.75" customHeight="1" x14ac:dyDescent="0.3">
      <c r="A528" s="19"/>
    </row>
    <row r="529" spans="1:1" ht="12.75" customHeight="1" x14ac:dyDescent="0.3">
      <c r="A529" s="19"/>
    </row>
    <row r="530" spans="1:1" ht="12.75" customHeight="1" x14ac:dyDescent="0.3">
      <c r="A530" s="19"/>
    </row>
    <row r="531" spans="1:1" ht="12.75" customHeight="1" x14ac:dyDescent="0.3">
      <c r="A531" s="19"/>
    </row>
    <row r="532" spans="1:1" ht="12.75" customHeight="1" x14ac:dyDescent="0.3">
      <c r="A532" s="19"/>
    </row>
    <row r="533" spans="1:1" ht="12.75" customHeight="1" x14ac:dyDescent="0.3">
      <c r="A533" s="19"/>
    </row>
    <row r="534" spans="1:1" ht="12.75" customHeight="1" x14ac:dyDescent="0.3">
      <c r="A534" s="19"/>
    </row>
    <row r="535" spans="1:1" ht="12.75" customHeight="1" x14ac:dyDescent="0.3">
      <c r="A535" s="19"/>
    </row>
    <row r="536" spans="1:1" ht="12.75" customHeight="1" x14ac:dyDescent="0.3">
      <c r="A536" s="19"/>
    </row>
    <row r="537" spans="1:1" ht="12.75" customHeight="1" x14ac:dyDescent="0.3">
      <c r="A537" s="19"/>
    </row>
    <row r="538" spans="1:1" ht="12.75" customHeight="1" x14ac:dyDescent="0.3">
      <c r="A538" s="19"/>
    </row>
    <row r="539" spans="1:1" ht="12.75" customHeight="1" x14ac:dyDescent="0.3">
      <c r="A539" s="19"/>
    </row>
    <row r="540" spans="1:1" ht="12.75" customHeight="1" x14ac:dyDescent="0.3">
      <c r="A540" s="19"/>
    </row>
    <row r="541" spans="1:1" ht="12.75" customHeight="1" x14ac:dyDescent="0.3">
      <c r="A541" s="19"/>
    </row>
    <row r="542" spans="1:1" ht="12.75" customHeight="1" x14ac:dyDescent="0.3">
      <c r="A542" s="19"/>
    </row>
    <row r="543" spans="1:1" ht="12.75" customHeight="1" x14ac:dyDescent="0.3">
      <c r="A543" s="19"/>
    </row>
    <row r="544" spans="1:1" ht="12.75" customHeight="1" x14ac:dyDescent="0.3">
      <c r="A544" s="19"/>
    </row>
    <row r="545" spans="1:1" ht="12.75" customHeight="1" x14ac:dyDescent="0.3">
      <c r="A545" s="19"/>
    </row>
    <row r="546" spans="1:1" ht="12.75" customHeight="1" x14ac:dyDescent="0.3">
      <c r="A546" s="19"/>
    </row>
    <row r="547" spans="1:1" ht="12.75" customHeight="1" x14ac:dyDescent="0.3">
      <c r="A547" s="19"/>
    </row>
    <row r="548" spans="1:1" ht="12.75" customHeight="1" x14ac:dyDescent="0.3">
      <c r="A548" s="19"/>
    </row>
    <row r="549" spans="1:1" ht="12.75" customHeight="1" x14ac:dyDescent="0.3">
      <c r="A549" s="19"/>
    </row>
    <row r="550" spans="1:1" ht="12.75" customHeight="1" x14ac:dyDescent="0.3">
      <c r="A550" s="19"/>
    </row>
    <row r="551" spans="1:1" ht="12.75" customHeight="1" x14ac:dyDescent="0.3">
      <c r="A551" s="19"/>
    </row>
    <row r="552" spans="1:1" ht="12.75" customHeight="1" x14ac:dyDescent="0.3">
      <c r="A552" s="19"/>
    </row>
    <row r="553" spans="1:1" ht="12.75" customHeight="1" x14ac:dyDescent="0.3">
      <c r="A553" s="19"/>
    </row>
    <row r="554" spans="1:1" ht="12.75" customHeight="1" x14ac:dyDescent="0.3">
      <c r="A554" s="19"/>
    </row>
    <row r="555" spans="1:1" ht="12.75" customHeight="1" x14ac:dyDescent="0.3">
      <c r="A555" s="19"/>
    </row>
    <row r="556" spans="1:1" ht="12.75" customHeight="1" x14ac:dyDescent="0.3">
      <c r="A556" s="19"/>
    </row>
    <row r="557" spans="1:1" ht="12.75" customHeight="1" x14ac:dyDescent="0.3">
      <c r="A557" s="19"/>
    </row>
    <row r="558" spans="1:1" ht="12.75" customHeight="1" x14ac:dyDescent="0.3">
      <c r="A558" s="19"/>
    </row>
    <row r="559" spans="1:1" ht="12.75" customHeight="1" x14ac:dyDescent="0.3">
      <c r="A559" s="19"/>
    </row>
    <row r="560" spans="1:1" ht="12.75" customHeight="1" x14ac:dyDescent="0.3">
      <c r="A560" s="19"/>
    </row>
    <row r="561" spans="1:1" ht="12.75" customHeight="1" x14ac:dyDescent="0.3">
      <c r="A561" s="19"/>
    </row>
    <row r="562" spans="1:1" ht="12.75" customHeight="1" x14ac:dyDescent="0.3">
      <c r="A562" s="19"/>
    </row>
    <row r="563" spans="1:1" ht="12.75" customHeight="1" x14ac:dyDescent="0.3">
      <c r="A563" s="19"/>
    </row>
    <row r="564" spans="1:1" ht="12.75" customHeight="1" x14ac:dyDescent="0.3">
      <c r="A564" s="19"/>
    </row>
    <row r="565" spans="1:1" ht="12.75" customHeight="1" x14ac:dyDescent="0.3">
      <c r="A565" s="19"/>
    </row>
    <row r="566" spans="1:1" ht="12.75" customHeight="1" x14ac:dyDescent="0.3">
      <c r="A566" s="19"/>
    </row>
    <row r="567" spans="1:1" ht="12.75" customHeight="1" x14ac:dyDescent="0.3">
      <c r="A567" s="19"/>
    </row>
    <row r="568" spans="1:1" ht="12.75" customHeight="1" x14ac:dyDescent="0.3">
      <c r="A568" s="19"/>
    </row>
    <row r="569" spans="1:1" ht="12.75" customHeight="1" x14ac:dyDescent="0.3">
      <c r="A569" s="19"/>
    </row>
    <row r="570" spans="1:1" ht="12.75" customHeight="1" x14ac:dyDescent="0.3">
      <c r="A570" s="19"/>
    </row>
    <row r="571" spans="1:1" ht="12.75" customHeight="1" x14ac:dyDescent="0.3">
      <c r="A571" s="19"/>
    </row>
    <row r="572" spans="1:1" ht="12.75" customHeight="1" x14ac:dyDescent="0.3">
      <c r="A572" s="19"/>
    </row>
    <row r="573" spans="1:1" ht="12.75" customHeight="1" x14ac:dyDescent="0.3">
      <c r="A573" s="19"/>
    </row>
    <row r="574" spans="1:1" ht="12.75" customHeight="1" x14ac:dyDescent="0.3">
      <c r="A574" s="19"/>
    </row>
    <row r="575" spans="1:1" ht="12.75" customHeight="1" x14ac:dyDescent="0.3">
      <c r="A575" s="19"/>
    </row>
    <row r="576" spans="1:1" ht="12.75" customHeight="1" x14ac:dyDescent="0.3">
      <c r="A576" s="19"/>
    </row>
    <row r="577" spans="1:1" ht="12.75" customHeight="1" x14ac:dyDescent="0.3">
      <c r="A577" s="19"/>
    </row>
    <row r="578" spans="1:1" ht="12.75" customHeight="1" x14ac:dyDescent="0.3">
      <c r="A578" s="19"/>
    </row>
    <row r="579" spans="1:1" ht="12.75" customHeight="1" x14ac:dyDescent="0.3">
      <c r="A579" s="19"/>
    </row>
    <row r="580" spans="1:1" ht="12.75" customHeight="1" x14ac:dyDescent="0.3">
      <c r="A580" s="19"/>
    </row>
    <row r="581" spans="1:1" ht="12.75" customHeight="1" x14ac:dyDescent="0.3">
      <c r="A581" s="19"/>
    </row>
    <row r="582" spans="1:1" ht="12.75" customHeight="1" x14ac:dyDescent="0.3">
      <c r="A582" s="19"/>
    </row>
    <row r="583" spans="1:1" ht="12.75" customHeight="1" x14ac:dyDescent="0.3">
      <c r="A583" s="19"/>
    </row>
    <row r="584" spans="1:1" ht="12.75" customHeight="1" x14ac:dyDescent="0.3">
      <c r="A584" s="19"/>
    </row>
    <row r="585" spans="1:1" ht="12.75" customHeight="1" x14ac:dyDescent="0.3">
      <c r="A585" s="19"/>
    </row>
    <row r="586" spans="1:1" ht="12.75" customHeight="1" x14ac:dyDescent="0.3">
      <c r="A586" s="19"/>
    </row>
    <row r="587" spans="1:1" ht="12.75" customHeight="1" x14ac:dyDescent="0.3">
      <c r="A587" s="19"/>
    </row>
    <row r="588" spans="1:1" ht="12.75" customHeight="1" x14ac:dyDescent="0.3">
      <c r="A588" s="19"/>
    </row>
    <row r="589" spans="1:1" ht="12.75" customHeight="1" x14ac:dyDescent="0.3">
      <c r="A589" s="19"/>
    </row>
    <row r="590" spans="1:1" ht="12.75" customHeight="1" x14ac:dyDescent="0.3">
      <c r="A590" s="19"/>
    </row>
    <row r="591" spans="1:1" ht="12.75" customHeight="1" x14ac:dyDescent="0.3">
      <c r="A591" s="19"/>
    </row>
    <row r="592" spans="1:1" ht="12.75" customHeight="1" x14ac:dyDescent="0.3">
      <c r="A592" s="19"/>
    </row>
    <row r="593" spans="1:1" ht="12.75" customHeight="1" x14ac:dyDescent="0.3">
      <c r="A593" s="19"/>
    </row>
    <row r="594" spans="1:1" ht="12.75" customHeight="1" x14ac:dyDescent="0.3">
      <c r="A594" s="19"/>
    </row>
    <row r="595" spans="1:1" ht="12.75" customHeight="1" x14ac:dyDescent="0.3">
      <c r="A595" s="19"/>
    </row>
    <row r="596" spans="1:1" ht="12.75" customHeight="1" x14ac:dyDescent="0.3">
      <c r="A596" s="19"/>
    </row>
    <row r="597" spans="1:1" ht="12.75" customHeight="1" x14ac:dyDescent="0.3">
      <c r="A597" s="19"/>
    </row>
    <row r="598" spans="1:1" ht="12.75" customHeight="1" x14ac:dyDescent="0.3">
      <c r="A598" s="19"/>
    </row>
    <row r="599" spans="1:1" ht="12.75" customHeight="1" x14ac:dyDescent="0.3">
      <c r="A599" s="19"/>
    </row>
    <row r="600" spans="1:1" ht="12.75" customHeight="1" x14ac:dyDescent="0.3">
      <c r="A600" s="19"/>
    </row>
    <row r="601" spans="1:1" ht="12.75" customHeight="1" x14ac:dyDescent="0.3">
      <c r="A601" s="19"/>
    </row>
    <row r="602" spans="1:1" ht="12.75" customHeight="1" x14ac:dyDescent="0.3">
      <c r="A602" s="19"/>
    </row>
    <row r="603" spans="1:1" ht="12.75" customHeight="1" x14ac:dyDescent="0.3">
      <c r="A603" s="19"/>
    </row>
    <row r="604" spans="1:1" ht="12.75" customHeight="1" x14ac:dyDescent="0.3">
      <c r="A604" s="19"/>
    </row>
    <row r="605" spans="1:1" ht="12.75" customHeight="1" x14ac:dyDescent="0.3">
      <c r="A605" s="19"/>
    </row>
    <row r="606" spans="1:1" ht="12.75" customHeight="1" x14ac:dyDescent="0.3">
      <c r="A606" s="19"/>
    </row>
    <row r="607" spans="1:1" ht="12.75" customHeight="1" x14ac:dyDescent="0.3">
      <c r="A607" s="19"/>
    </row>
    <row r="608" spans="1:1" ht="12.75" customHeight="1" x14ac:dyDescent="0.3">
      <c r="A608" s="19"/>
    </row>
    <row r="609" spans="1:1" ht="12.75" customHeight="1" x14ac:dyDescent="0.3">
      <c r="A609" s="19"/>
    </row>
    <row r="610" spans="1:1" ht="12.75" customHeight="1" x14ac:dyDescent="0.3">
      <c r="A610" s="19"/>
    </row>
    <row r="611" spans="1:1" ht="12.75" customHeight="1" x14ac:dyDescent="0.3">
      <c r="A611" s="19"/>
    </row>
    <row r="612" spans="1:1" ht="12.75" customHeight="1" x14ac:dyDescent="0.3">
      <c r="A612" s="19"/>
    </row>
    <row r="613" spans="1:1" ht="12.75" customHeight="1" x14ac:dyDescent="0.3">
      <c r="A613" s="19"/>
    </row>
    <row r="614" spans="1:1" ht="12.75" customHeight="1" x14ac:dyDescent="0.3">
      <c r="A614" s="19"/>
    </row>
    <row r="615" spans="1:1" ht="12.75" customHeight="1" x14ac:dyDescent="0.3">
      <c r="A615" s="19"/>
    </row>
    <row r="616" spans="1:1" ht="12.75" customHeight="1" x14ac:dyDescent="0.3">
      <c r="A616" s="19"/>
    </row>
    <row r="617" spans="1:1" ht="12.75" customHeight="1" x14ac:dyDescent="0.3">
      <c r="A617" s="19"/>
    </row>
    <row r="618" spans="1:1" ht="12.75" customHeight="1" x14ac:dyDescent="0.3">
      <c r="A618" s="19"/>
    </row>
    <row r="619" spans="1:1" ht="12.75" customHeight="1" x14ac:dyDescent="0.3">
      <c r="A619" s="19"/>
    </row>
    <row r="620" spans="1:1" ht="12.75" customHeight="1" x14ac:dyDescent="0.3">
      <c r="A620" s="19"/>
    </row>
    <row r="621" spans="1:1" ht="12.75" customHeight="1" x14ac:dyDescent="0.3">
      <c r="A621" s="19"/>
    </row>
    <row r="622" spans="1:1" ht="12.75" customHeight="1" x14ac:dyDescent="0.3">
      <c r="A622" s="19"/>
    </row>
    <row r="623" spans="1:1" ht="12.75" customHeight="1" x14ac:dyDescent="0.3">
      <c r="A623" s="19"/>
    </row>
    <row r="624" spans="1:1" ht="12.75" customHeight="1" x14ac:dyDescent="0.3">
      <c r="A624" s="19"/>
    </row>
    <row r="625" spans="1:1" ht="12.75" customHeight="1" x14ac:dyDescent="0.3">
      <c r="A625" s="19"/>
    </row>
    <row r="626" spans="1:1" ht="12.75" customHeight="1" x14ac:dyDescent="0.3">
      <c r="A626" s="19"/>
    </row>
    <row r="627" spans="1:1" ht="12.75" customHeight="1" x14ac:dyDescent="0.3">
      <c r="A627" s="19"/>
    </row>
    <row r="628" spans="1:1" ht="12.75" customHeight="1" x14ac:dyDescent="0.3">
      <c r="A628" s="19"/>
    </row>
    <row r="629" spans="1:1" ht="12.75" customHeight="1" x14ac:dyDescent="0.3">
      <c r="A629" s="19"/>
    </row>
    <row r="630" spans="1:1" ht="12.75" customHeight="1" x14ac:dyDescent="0.3">
      <c r="A630" s="19"/>
    </row>
    <row r="631" spans="1:1" ht="12.75" customHeight="1" x14ac:dyDescent="0.3">
      <c r="A631" s="19"/>
    </row>
    <row r="632" spans="1:1" ht="12.75" customHeight="1" x14ac:dyDescent="0.3">
      <c r="A632" s="19"/>
    </row>
    <row r="633" spans="1:1" ht="12.75" customHeight="1" x14ac:dyDescent="0.3">
      <c r="A633" s="19"/>
    </row>
    <row r="634" spans="1:1" ht="12.75" customHeight="1" x14ac:dyDescent="0.3">
      <c r="A634" s="19"/>
    </row>
    <row r="635" spans="1:1" ht="12.75" customHeight="1" x14ac:dyDescent="0.3">
      <c r="A635" s="19"/>
    </row>
    <row r="636" spans="1:1" ht="12.75" customHeight="1" x14ac:dyDescent="0.3">
      <c r="A636" s="19"/>
    </row>
    <row r="637" spans="1:1" ht="12.75" customHeight="1" x14ac:dyDescent="0.3">
      <c r="A637" s="19"/>
    </row>
    <row r="638" spans="1:1" ht="12.75" customHeight="1" x14ac:dyDescent="0.3">
      <c r="A638" s="19"/>
    </row>
    <row r="639" spans="1:1" ht="12.75" customHeight="1" x14ac:dyDescent="0.3">
      <c r="A639" s="19"/>
    </row>
    <row r="640" spans="1:1" ht="12.75" customHeight="1" x14ac:dyDescent="0.3">
      <c r="A640" s="19"/>
    </row>
    <row r="641" spans="1:1" ht="12.75" customHeight="1" x14ac:dyDescent="0.3">
      <c r="A641" s="19"/>
    </row>
    <row r="642" spans="1:1" ht="12.75" customHeight="1" x14ac:dyDescent="0.3">
      <c r="A642" s="19"/>
    </row>
    <row r="643" spans="1:1" ht="12.75" customHeight="1" x14ac:dyDescent="0.3">
      <c r="A643" s="19"/>
    </row>
    <row r="644" spans="1:1" ht="12.75" customHeight="1" x14ac:dyDescent="0.3">
      <c r="A644" s="19"/>
    </row>
    <row r="645" spans="1:1" ht="12.75" customHeight="1" x14ac:dyDescent="0.3">
      <c r="A645" s="19"/>
    </row>
    <row r="646" spans="1:1" ht="12.75" customHeight="1" x14ac:dyDescent="0.3">
      <c r="A646" s="19"/>
    </row>
    <row r="647" spans="1:1" ht="12.75" customHeight="1" x14ac:dyDescent="0.3">
      <c r="A647" s="19"/>
    </row>
    <row r="648" spans="1:1" ht="12.75" customHeight="1" x14ac:dyDescent="0.3">
      <c r="A648" s="19"/>
    </row>
    <row r="649" spans="1:1" ht="12.75" customHeight="1" x14ac:dyDescent="0.3">
      <c r="A649" s="19"/>
    </row>
    <row r="650" spans="1:1" ht="12.75" customHeight="1" x14ac:dyDescent="0.3">
      <c r="A650" s="19"/>
    </row>
    <row r="651" spans="1:1" ht="12.75" customHeight="1" x14ac:dyDescent="0.3">
      <c r="A651" s="19"/>
    </row>
    <row r="652" spans="1:1" ht="12.75" customHeight="1" x14ac:dyDescent="0.3">
      <c r="A652" s="19"/>
    </row>
    <row r="653" spans="1:1" ht="12.75" customHeight="1" x14ac:dyDescent="0.3">
      <c r="A653" s="19"/>
    </row>
    <row r="654" spans="1:1" ht="12.75" customHeight="1" x14ac:dyDescent="0.3">
      <c r="A654" s="19"/>
    </row>
    <row r="655" spans="1:1" ht="12.75" customHeight="1" x14ac:dyDescent="0.3">
      <c r="A655" s="19"/>
    </row>
    <row r="656" spans="1:1" ht="12.75" customHeight="1" x14ac:dyDescent="0.3">
      <c r="A656" s="19"/>
    </row>
    <row r="657" spans="1:1" ht="12.75" customHeight="1" x14ac:dyDescent="0.3">
      <c r="A657" s="19"/>
    </row>
    <row r="658" spans="1:1" ht="12.75" customHeight="1" x14ac:dyDescent="0.3">
      <c r="A658" s="19"/>
    </row>
    <row r="659" spans="1:1" ht="12.75" customHeight="1" x14ac:dyDescent="0.3">
      <c r="A659" s="19"/>
    </row>
    <row r="660" spans="1:1" ht="12.75" customHeight="1" x14ac:dyDescent="0.3">
      <c r="A660" s="19"/>
    </row>
    <row r="661" spans="1:1" ht="12.75" customHeight="1" x14ac:dyDescent="0.3">
      <c r="A661" s="19"/>
    </row>
    <row r="662" spans="1:1" ht="12.75" customHeight="1" x14ac:dyDescent="0.3">
      <c r="A662" s="19"/>
    </row>
    <row r="663" spans="1:1" ht="12.75" customHeight="1" x14ac:dyDescent="0.3">
      <c r="A663" s="19"/>
    </row>
    <row r="664" spans="1:1" ht="12.75" customHeight="1" x14ac:dyDescent="0.3">
      <c r="A664" s="19"/>
    </row>
    <row r="665" spans="1:1" ht="12.75" customHeight="1" x14ac:dyDescent="0.3">
      <c r="A665" s="19"/>
    </row>
    <row r="666" spans="1:1" ht="12.75" customHeight="1" x14ac:dyDescent="0.3">
      <c r="A666" s="19"/>
    </row>
    <row r="667" spans="1:1" ht="12.75" customHeight="1" x14ac:dyDescent="0.3">
      <c r="A667" s="19"/>
    </row>
    <row r="668" spans="1:1" ht="12.75" customHeight="1" x14ac:dyDescent="0.3">
      <c r="A668" s="19"/>
    </row>
    <row r="669" spans="1:1" ht="12.75" customHeight="1" x14ac:dyDescent="0.3">
      <c r="A669" s="19"/>
    </row>
    <row r="670" spans="1:1" ht="12.75" customHeight="1" x14ac:dyDescent="0.3">
      <c r="A670" s="19"/>
    </row>
    <row r="671" spans="1:1" ht="12.75" customHeight="1" x14ac:dyDescent="0.3">
      <c r="A671" s="19"/>
    </row>
    <row r="672" spans="1:1" ht="12.75" customHeight="1" x14ac:dyDescent="0.3">
      <c r="A672" s="19"/>
    </row>
    <row r="673" spans="1:1" ht="12.75" customHeight="1" x14ac:dyDescent="0.3">
      <c r="A673" s="19"/>
    </row>
    <row r="674" spans="1:1" ht="12.75" customHeight="1" x14ac:dyDescent="0.3">
      <c r="A674" s="19"/>
    </row>
    <row r="675" spans="1:1" ht="12.75" customHeight="1" x14ac:dyDescent="0.3">
      <c r="A675" s="19"/>
    </row>
    <row r="676" spans="1:1" ht="12.75" customHeight="1" x14ac:dyDescent="0.3">
      <c r="A676" s="19"/>
    </row>
    <row r="677" spans="1:1" ht="12.75" customHeight="1" x14ac:dyDescent="0.3">
      <c r="A677" s="19"/>
    </row>
    <row r="678" spans="1:1" ht="12.75" customHeight="1" x14ac:dyDescent="0.3">
      <c r="A678" s="19"/>
    </row>
    <row r="679" spans="1:1" ht="12.75" customHeight="1" x14ac:dyDescent="0.3">
      <c r="A679" s="19"/>
    </row>
    <row r="680" spans="1:1" ht="12.75" customHeight="1" x14ac:dyDescent="0.3">
      <c r="A680" s="19"/>
    </row>
    <row r="681" spans="1:1" ht="12.75" customHeight="1" x14ac:dyDescent="0.3">
      <c r="A681" s="19"/>
    </row>
    <row r="682" spans="1:1" ht="12.75" customHeight="1" x14ac:dyDescent="0.3">
      <c r="A682" s="19"/>
    </row>
    <row r="683" spans="1:1" ht="12.75" customHeight="1" x14ac:dyDescent="0.3">
      <c r="A683" s="19"/>
    </row>
    <row r="684" spans="1:1" ht="12.75" customHeight="1" x14ac:dyDescent="0.3">
      <c r="A684" s="19"/>
    </row>
    <row r="685" spans="1:1" ht="12.75" customHeight="1" x14ac:dyDescent="0.3">
      <c r="A685" s="19"/>
    </row>
    <row r="686" spans="1:1" ht="12.75" customHeight="1" x14ac:dyDescent="0.3">
      <c r="A686" s="19"/>
    </row>
    <row r="687" spans="1:1" ht="12.75" customHeight="1" x14ac:dyDescent="0.3">
      <c r="A687" s="19"/>
    </row>
    <row r="688" spans="1:1" ht="12.75" customHeight="1" x14ac:dyDescent="0.3">
      <c r="A688" s="19"/>
    </row>
    <row r="689" spans="1:1" ht="12.75" customHeight="1" x14ac:dyDescent="0.3">
      <c r="A689" s="19"/>
    </row>
    <row r="690" spans="1:1" ht="12.75" customHeight="1" x14ac:dyDescent="0.3">
      <c r="A690" s="19"/>
    </row>
    <row r="691" spans="1:1" ht="12.75" customHeight="1" x14ac:dyDescent="0.3">
      <c r="A691" s="19"/>
    </row>
    <row r="692" spans="1:1" ht="12.75" customHeight="1" x14ac:dyDescent="0.3">
      <c r="A692" s="19"/>
    </row>
    <row r="693" spans="1:1" ht="12.75" customHeight="1" x14ac:dyDescent="0.3">
      <c r="A693" s="19"/>
    </row>
    <row r="694" spans="1:1" ht="12.75" customHeight="1" x14ac:dyDescent="0.3">
      <c r="A694" s="19"/>
    </row>
    <row r="695" spans="1:1" ht="12.75" customHeight="1" x14ac:dyDescent="0.3">
      <c r="A695" s="19"/>
    </row>
    <row r="696" spans="1:1" ht="12.75" customHeight="1" x14ac:dyDescent="0.3">
      <c r="A696" s="19"/>
    </row>
    <row r="697" spans="1:1" ht="12.75" customHeight="1" x14ac:dyDescent="0.3">
      <c r="A697" s="19"/>
    </row>
    <row r="698" spans="1:1" ht="12.75" customHeight="1" x14ac:dyDescent="0.3">
      <c r="A698" s="19"/>
    </row>
    <row r="699" spans="1:1" ht="12.75" customHeight="1" x14ac:dyDescent="0.3">
      <c r="A699" s="19"/>
    </row>
    <row r="700" spans="1:1" ht="12.75" customHeight="1" x14ac:dyDescent="0.3">
      <c r="A700" s="19"/>
    </row>
    <row r="701" spans="1:1" ht="12.75" customHeight="1" x14ac:dyDescent="0.3">
      <c r="A701" s="19"/>
    </row>
    <row r="702" spans="1:1" ht="12.75" customHeight="1" x14ac:dyDescent="0.3">
      <c r="A702" s="19"/>
    </row>
    <row r="703" spans="1:1" ht="12.75" customHeight="1" x14ac:dyDescent="0.3">
      <c r="A703" s="19"/>
    </row>
    <row r="704" spans="1:1" ht="12.75" customHeight="1" x14ac:dyDescent="0.3">
      <c r="A704" s="19"/>
    </row>
    <row r="705" spans="1:1" ht="12.75" customHeight="1" x14ac:dyDescent="0.3">
      <c r="A705" s="19"/>
    </row>
    <row r="706" spans="1:1" ht="12.75" customHeight="1" x14ac:dyDescent="0.3">
      <c r="A706" s="19"/>
    </row>
    <row r="707" spans="1:1" ht="12.75" customHeight="1" x14ac:dyDescent="0.3">
      <c r="A707" s="19"/>
    </row>
    <row r="708" spans="1:1" ht="12.75" customHeight="1" x14ac:dyDescent="0.3">
      <c r="A708" s="19"/>
    </row>
    <row r="709" spans="1:1" ht="12.75" customHeight="1" x14ac:dyDescent="0.3">
      <c r="A709" s="19"/>
    </row>
    <row r="710" spans="1:1" ht="12.75" customHeight="1" x14ac:dyDescent="0.3">
      <c r="A710" s="19"/>
    </row>
    <row r="711" spans="1:1" ht="12.75" customHeight="1" x14ac:dyDescent="0.3">
      <c r="A711" s="19"/>
    </row>
    <row r="712" spans="1:1" ht="12.75" customHeight="1" x14ac:dyDescent="0.3">
      <c r="A712" s="19"/>
    </row>
    <row r="713" spans="1:1" ht="12.75" customHeight="1" x14ac:dyDescent="0.3">
      <c r="A713" s="19"/>
    </row>
    <row r="714" spans="1:1" ht="12.75" customHeight="1" x14ac:dyDescent="0.3">
      <c r="A714" s="19"/>
    </row>
    <row r="715" spans="1:1" ht="12.75" customHeight="1" x14ac:dyDescent="0.3">
      <c r="A715" s="19"/>
    </row>
    <row r="716" spans="1:1" ht="12.75" customHeight="1" x14ac:dyDescent="0.3">
      <c r="A716" s="19"/>
    </row>
    <row r="717" spans="1:1" ht="12.75" customHeight="1" x14ac:dyDescent="0.3">
      <c r="A717" s="19"/>
    </row>
    <row r="718" spans="1:1" ht="12.75" customHeight="1" x14ac:dyDescent="0.3">
      <c r="A718" s="19"/>
    </row>
    <row r="719" spans="1:1" ht="12.75" customHeight="1" x14ac:dyDescent="0.3">
      <c r="A719" s="19"/>
    </row>
    <row r="720" spans="1:1" ht="12.75" customHeight="1" x14ac:dyDescent="0.3">
      <c r="A720" s="19"/>
    </row>
    <row r="721" spans="1:1" ht="12.75" customHeight="1" x14ac:dyDescent="0.3">
      <c r="A721" s="19"/>
    </row>
    <row r="722" spans="1:1" ht="12.75" customHeight="1" x14ac:dyDescent="0.3">
      <c r="A722" s="19"/>
    </row>
    <row r="723" spans="1:1" ht="12.75" customHeight="1" x14ac:dyDescent="0.3">
      <c r="A723" s="19"/>
    </row>
    <row r="724" spans="1:1" ht="12.75" customHeight="1" x14ac:dyDescent="0.3">
      <c r="A724" s="19"/>
    </row>
    <row r="725" spans="1:1" ht="12.75" customHeight="1" x14ac:dyDescent="0.3">
      <c r="A725" s="19"/>
    </row>
    <row r="726" spans="1:1" ht="12.75" customHeight="1" x14ac:dyDescent="0.3">
      <c r="A726" s="19"/>
    </row>
    <row r="727" spans="1:1" ht="12.75" customHeight="1" x14ac:dyDescent="0.3">
      <c r="A727" s="19"/>
    </row>
    <row r="728" spans="1:1" ht="12.75" customHeight="1" x14ac:dyDescent="0.3">
      <c r="A728" s="19"/>
    </row>
    <row r="729" spans="1:1" ht="12.75" customHeight="1" x14ac:dyDescent="0.3">
      <c r="A729" s="19"/>
    </row>
    <row r="730" spans="1:1" ht="12.75" customHeight="1" x14ac:dyDescent="0.3">
      <c r="A730" s="19"/>
    </row>
    <row r="731" spans="1:1" ht="12.75" customHeight="1" x14ac:dyDescent="0.3">
      <c r="A731" s="19"/>
    </row>
    <row r="732" spans="1:1" ht="12.75" customHeight="1" x14ac:dyDescent="0.3">
      <c r="A732" s="19"/>
    </row>
    <row r="733" spans="1:1" ht="12.75" customHeight="1" x14ac:dyDescent="0.3">
      <c r="A733" s="19"/>
    </row>
    <row r="734" spans="1:1" ht="12.75" customHeight="1" x14ac:dyDescent="0.3">
      <c r="A734" s="19"/>
    </row>
    <row r="735" spans="1:1" ht="12.75" customHeight="1" x14ac:dyDescent="0.3">
      <c r="A735" s="19"/>
    </row>
    <row r="736" spans="1:1" ht="12.75" customHeight="1" x14ac:dyDescent="0.3">
      <c r="A736" s="19"/>
    </row>
    <row r="737" spans="1:1" ht="12.75" customHeight="1" x14ac:dyDescent="0.3">
      <c r="A737" s="19"/>
    </row>
    <row r="738" spans="1:1" ht="12.75" customHeight="1" x14ac:dyDescent="0.3">
      <c r="A738" s="19"/>
    </row>
    <row r="739" spans="1:1" ht="12.75" customHeight="1" x14ac:dyDescent="0.3">
      <c r="A739" s="19"/>
    </row>
    <row r="740" spans="1:1" ht="12.75" customHeight="1" x14ac:dyDescent="0.3">
      <c r="A740" s="19"/>
    </row>
    <row r="741" spans="1:1" ht="12.75" customHeight="1" x14ac:dyDescent="0.3">
      <c r="A741" s="19"/>
    </row>
    <row r="742" spans="1:1" ht="12.75" customHeight="1" x14ac:dyDescent="0.3">
      <c r="A742" s="19"/>
    </row>
    <row r="743" spans="1:1" ht="12.75" customHeight="1" x14ac:dyDescent="0.3">
      <c r="A743" s="19"/>
    </row>
    <row r="744" spans="1:1" ht="12.75" customHeight="1" x14ac:dyDescent="0.3">
      <c r="A744" s="19"/>
    </row>
    <row r="745" spans="1:1" ht="12.75" customHeight="1" x14ac:dyDescent="0.3">
      <c r="A745" s="19"/>
    </row>
    <row r="746" spans="1:1" ht="12.75" customHeight="1" x14ac:dyDescent="0.3">
      <c r="A746" s="19"/>
    </row>
    <row r="747" spans="1:1" ht="12.75" customHeight="1" x14ac:dyDescent="0.3">
      <c r="A747" s="19"/>
    </row>
    <row r="748" spans="1:1" ht="12.75" customHeight="1" x14ac:dyDescent="0.3">
      <c r="A748" s="19"/>
    </row>
    <row r="749" spans="1:1" ht="12.75" customHeight="1" x14ac:dyDescent="0.3">
      <c r="A749" s="19"/>
    </row>
    <row r="750" spans="1:1" ht="12.75" customHeight="1" x14ac:dyDescent="0.3">
      <c r="A750" s="19"/>
    </row>
    <row r="751" spans="1:1" ht="12.75" customHeight="1" x14ac:dyDescent="0.3">
      <c r="A751" s="19"/>
    </row>
    <row r="752" spans="1:1" ht="12.75" customHeight="1" x14ac:dyDescent="0.3">
      <c r="A752" s="19"/>
    </row>
    <row r="753" spans="1:1" ht="12.75" customHeight="1" x14ac:dyDescent="0.3">
      <c r="A753" s="19"/>
    </row>
    <row r="754" spans="1:1" ht="12.75" customHeight="1" x14ac:dyDescent="0.3">
      <c r="A754" s="19"/>
    </row>
    <row r="755" spans="1:1" ht="12.75" customHeight="1" x14ac:dyDescent="0.3">
      <c r="A755" s="19"/>
    </row>
    <row r="756" spans="1:1" ht="12.75" customHeight="1" x14ac:dyDescent="0.3">
      <c r="A756" s="19"/>
    </row>
    <row r="757" spans="1:1" ht="12.75" customHeight="1" x14ac:dyDescent="0.3">
      <c r="A757" s="19"/>
    </row>
    <row r="758" spans="1:1" ht="12.75" customHeight="1" x14ac:dyDescent="0.3">
      <c r="A758" s="19"/>
    </row>
    <row r="759" spans="1:1" ht="12.75" customHeight="1" x14ac:dyDescent="0.3">
      <c r="A759" s="19"/>
    </row>
    <row r="760" spans="1:1" ht="12.75" customHeight="1" x14ac:dyDescent="0.3">
      <c r="A760" s="19"/>
    </row>
    <row r="761" spans="1:1" ht="12.75" customHeight="1" x14ac:dyDescent="0.3">
      <c r="A761" s="19"/>
    </row>
    <row r="762" spans="1:1" ht="12.75" customHeight="1" x14ac:dyDescent="0.3">
      <c r="A762" s="19"/>
    </row>
    <row r="763" spans="1:1" ht="12.75" customHeight="1" x14ac:dyDescent="0.3">
      <c r="A763" s="19"/>
    </row>
    <row r="764" spans="1:1" ht="12.75" customHeight="1" x14ac:dyDescent="0.3">
      <c r="A764" s="19"/>
    </row>
    <row r="765" spans="1:1" ht="12.75" customHeight="1" x14ac:dyDescent="0.3">
      <c r="A765" s="19"/>
    </row>
    <row r="766" spans="1:1" ht="12.75" customHeight="1" x14ac:dyDescent="0.3">
      <c r="A766" s="19"/>
    </row>
    <row r="767" spans="1:1" ht="12.75" customHeight="1" x14ac:dyDescent="0.3">
      <c r="A767" s="19"/>
    </row>
    <row r="768" spans="1:1" ht="12.75" customHeight="1" x14ac:dyDescent="0.3">
      <c r="A768" s="19"/>
    </row>
    <row r="769" spans="1:1" ht="12.75" customHeight="1" x14ac:dyDescent="0.3">
      <c r="A769" s="19"/>
    </row>
    <row r="770" spans="1:1" ht="12.75" customHeight="1" x14ac:dyDescent="0.3">
      <c r="A770" s="19"/>
    </row>
    <row r="771" spans="1:1" ht="12.75" customHeight="1" x14ac:dyDescent="0.3">
      <c r="A771" s="19"/>
    </row>
    <row r="772" spans="1:1" ht="12.75" customHeight="1" x14ac:dyDescent="0.3">
      <c r="A772" s="19"/>
    </row>
    <row r="773" spans="1:1" ht="12.75" customHeight="1" x14ac:dyDescent="0.3">
      <c r="A773" s="19"/>
    </row>
    <row r="774" spans="1:1" ht="12.75" customHeight="1" x14ac:dyDescent="0.3">
      <c r="A774" s="19"/>
    </row>
    <row r="775" spans="1:1" ht="12.75" customHeight="1" x14ac:dyDescent="0.3">
      <c r="A775" s="19"/>
    </row>
    <row r="776" spans="1:1" ht="12.75" customHeight="1" x14ac:dyDescent="0.3">
      <c r="A776" s="19"/>
    </row>
    <row r="777" spans="1:1" ht="12.75" customHeight="1" x14ac:dyDescent="0.3">
      <c r="A777" s="19"/>
    </row>
    <row r="778" spans="1:1" ht="12.75" customHeight="1" x14ac:dyDescent="0.3">
      <c r="A778" s="19"/>
    </row>
    <row r="779" spans="1:1" ht="12.75" customHeight="1" x14ac:dyDescent="0.3">
      <c r="A779" s="19"/>
    </row>
    <row r="780" spans="1:1" ht="12.75" customHeight="1" x14ac:dyDescent="0.3">
      <c r="A780" s="19"/>
    </row>
    <row r="781" spans="1:1" ht="12.75" customHeight="1" x14ac:dyDescent="0.3">
      <c r="A781" s="19"/>
    </row>
    <row r="782" spans="1:1" ht="12.75" customHeight="1" x14ac:dyDescent="0.3">
      <c r="A782" s="19"/>
    </row>
    <row r="783" spans="1:1" ht="12.75" customHeight="1" x14ac:dyDescent="0.3">
      <c r="A783" s="19"/>
    </row>
    <row r="784" spans="1:1" ht="12.75" customHeight="1" x14ac:dyDescent="0.3">
      <c r="A784" s="19"/>
    </row>
    <row r="785" spans="1:1" ht="12.75" customHeight="1" x14ac:dyDescent="0.3">
      <c r="A785" s="19"/>
    </row>
    <row r="786" spans="1:1" ht="12.75" customHeight="1" x14ac:dyDescent="0.3">
      <c r="A786" s="19"/>
    </row>
    <row r="787" spans="1:1" ht="12.75" customHeight="1" x14ac:dyDescent="0.3">
      <c r="A787" s="19"/>
    </row>
    <row r="788" spans="1:1" ht="12.75" customHeight="1" x14ac:dyDescent="0.3">
      <c r="A788" s="19"/>
    </row>
    <row r="789" spans="1:1" ht="12.75" customHeight="1" x14ac:dyDescent="0.3">
      <c r="A789" s="19"/>
    </row>
    <row r="790" spans="1:1" ht="12.75" customHeight="1" x14ac:dyDescent="0.3">
      <c r="A790" s="19"/>
    </row>
    <row r="791" spans="1:1" ht="12.75" customHeight="1" x14ac:dyDescent="0.3">
      <c r="A791" s="19"/>
    </row>
    <row r="792" spans="1:1" ht="12.75" customHeight="1" x14ac:dyDescent="0.3">
      <c r="A792" s="19"/>
    </row>
    <row r="793" spans="1:1" ht="12.75" customHeight="1" x14ac:dyDescent="0.3">
      <c r="A793" s="19"/>
    </row>
    <row r="794" spans="1:1" ht="12.75" customHeight="1" x14ac:dyDescent="0.3">
      <c r="A794" s="19"/>
    </row>
    <row r="795" spans="1:1" ht="12.75" customHeight="1" x14ac:dyDescent="0.3">
      <c r="A795" s="19"/>
    </row>
    <row r="796" spans="1:1" ht="12.75" customHeight="1" x14ac:dyDescent="0.3">
      <c r="A796" s="19"/>
    </row>
    <row r="797" spans="1:1" ht="12.75" customHeight="1" x14ac:dyDescent="0.3">
      <c r="A797" s="19"/>
    </row>
    <row r="798" spans="1:1" ht="12.75" customHeight="1" x14ac:dyDescent="0.3">
      <c r="A798" s="19"/>
    </row>
    <row r="799" spans="1:1" ht="12.75" customHeight="1" x14ac:dyDescent="0.3">
      <c r="A799" s="19"/>
    </row>
    <row r="800" spans="1:1" ht="12.75" customHeight="1" x14ac:dyDescent="0.3">
      <c r="A800" s="19"/>
    </row>
    <row r="801" spans="1:1" ht="12.75" customHeight="1" x14ac:dyDescent="0.3">
      <c r="A801" s="19"/>
    </row>
    <row r="802" spans="1:1" ht="12.75" customHeight="1" x14ac:dyDescent="0.3">
      <c r="A802" s="19"/>
    </row>
    <row r="803" spans="1:1" ht="12.75" customHeight="1" x14ac:dyDescent="0.3">
      <c r="A803" s="19"/>
    </row>
    <row r="804" spans="1:1" ht="12.75" customHeight="1" x14ac:dyDescent="0.3">
      <c r="A804" s="19"/>
    </row>
    <row r="805" spans="1:1" ht="12.75" customHeight="1" x14ac:dyDescent="0.3">
      <c r="A805" s="19"/>
    </row>
    <row r="806" spans="1:1" ht="12.75" customHeight="1" x14ac:dyDescent="0.3">
      <c r="A806" s="19"/>
    </row>
    <row r="807" spans="1:1" ht="12.75" customHeight="1" x14ac:dyDescent="0.3">
      <c r="A807" s="19"/>
    </row>
    <row r="808" spans="1:1" ht="12.75" customHeight="1" x14ac:dyDescent="0.3">
      <c r="A808" s="19"/>
    </row>
    <row r="809" spans="1:1" ht="12.75" customHeight="1" x14ac:dyDescent="0.3">
      <c r="A809" s="19"/>
    </row>
    <row r="810" spans="1:1" ht="12.75" customHeight="1" x14ac:dyDescent="0.3">
      <c r="A810" s="19"/>
    </row>
    <row r="811" spans="1:1" ht="12.75" customHeight="1" x14ac:dyDescent="0.3">
      <c r="A811" s="19"/>
    </row>
    <row r="812" spans="1:1" ht="12.75" customHeight="1" x14ac:dyDescent="0.3">
      <c r="A812" s="19"/>
    </row>
    <row r="813" spans="1:1" ht="12.75" customHeight="1" x14ac:dyDescent="0.3">
      <c r="A813" s="19"/>
    </row>
    <row r="814" spans="1:1" ht="12.75" customHeight="1" x14ac:dyDescent="0.3">
      <c r="A814" s="19"/>
    </row>
    <row r="815" spans="1:1" ht="12.75" customHeight="1" x14ac:dyDescent="0.3">
      <c r="A815" s="19"/>
    </row>
    <row r="816" spans="1:1" ht="12.75" customHeight="1" x14ac:dyDescent="0.3">
      <c r="A816" s="19"/>
    </row>
    <row r="817" spans="1:1" ht="12.75" customHeight="1" x14ac:dyDescent="0.3">
      <c r="A817" s="19"/>
    </row>
    <row r="818" spans="1:1" ht="12.75" customHeight="1" x14ac:dyDescent="0.3">
      <c r="A818" s="19"/>
    </row>
    <row r="819" spans="1:1" ht="12.75" customHeight="1" x14ac:dyDescent="0.3">
      <c r="A819" s="19"/>
    </row>
    <row r="820" spans="1:1" ht="12.75" customHeight="1" x14ac:dyDescent="0.3">
      <c r="A820" s="19"/>
    </row>
    <row r="821" spans="1:1" ht="12.75" customHeight="1" x14ac:dyDescent="0.3">
      <c r="A821" s="19"/>
    </row>
    <row r="822" spans="1:1" ht="12.75" customHeight="1" x14ac:dyDescent="0.3">
      <c r="A822" s="19"/>
    </row>
    <row r="823" spans="1:1" ht="12.75" customHeight="1" x14ac:dyDescent="0.3">
      <c r="A823" s="19"/>
    </row>
    <row r="824" spans="1:1" ht="12.75" customHeight="1" x14ac:dyDescent="0.3">
      <c r="A824" s="19"/>
    </row>
    <row r="825" spans="1:1" ht="12.75" customHeight="1" x14ac:dyDescent="0.3">
      <c r="A825" s="19"/>
    </row>
    <row r="826" spans="1:1" ht="12.75" customHeight="1" x14ac:dyDescent="0.3">
      <c r="A826" s="19"/>
    </row>
    <row r="827" spans="1:1" ht="12.75" customHeight="1" x14ac:dyDescent="0.3">
      <c r="A827" s="19"/>
    </row>
    <row r="828" spans="1:1" ht="12.75" customHeight="1" x14ac:dyDescent="0.3">
      <c r="A828" s="19"/>
    </row>
    <row r="829" spans="1:1" ht="12.75" customHeight="1" x14ac:dyDescent="0.3">
      <c r="A829" s="19"/>
    </row>
    <row r="830" spans="1:1" ht="12.75" customHeight="1" x14ac:dyDescent="0.3">
      <c r="A830" s="19"/>
    </row>
    <row r="831" spans="1:1" ht="12.75" customHeight="1" x14ac:dyDescent="0.3">
      <c r="A831" s="19"/>
    </row>
    <row r="832" spans="1:1" ht="12.75" customHeight="1" x14ac:dyDescent="0.3">
      <c r="A832" s="19"/>
    </row>
    <row r="833" spans="1:1" ht="12.75" customHeight="1" x14ac:dyDescent="0.3">
      <c r="A833" s="19"/>
    </row>
    <row r="834" spans="1:1" ht="12.75" customHeight="1" x14ac:dyDescent="0.3">
      <c r="A834" s="19"/>
    </row>
    <row r="835" spans="1:1" ht="12.75" customHeight="1" x14ac:dyDescent="0.3">
      <c r="A835" s="19"/>
    </row>
    <row r="836" spans="1:1" ht="12.75" customHeight="1" x14ac:dyDescent="0.3">
      <c r="A836" s="19"/>
    </row>
    <row r="837" spans="1:1" ht="12.75" customHeight="1" x14ac:dyDescent="0.3">
      <c r="A837" s="19"/>
    </row>
    <row r="838" spans="1:1" ht="12.75" customHeight="1" x14ac:dyDescent="0.3">
      <c r="A838" s="19"/>
    </row>
    <row r="839" spans="1:1" ht="12.75" customHeight="1" x14ac:dyDescent="0.3">
      <c r="A839" s="19"/>
    </row>
    <row r="840" spans="1:1" ht="12.75" customHeight="1" x14ac:dyDescent="0.3">
      <c r="A840" s="19"/>
    </row>
    <row r="841" spans="1:1" ht="12.75" customHeight="1" x14ac:dyDescent="0.3">
      <c r="A841" s="19"/>
    </row>
    <row r="842" spans="1:1" ht="12.75" customHeight="1" x14ac:dyDescent="0.3">
      <c r="A842" s="19"/>
    </row>
    <row r="843" spans="1:1" ht="12.75" customHeight="1" x14ac:dyDescent="0.3">
      <c r="A843" s="19"/>
    </row>
    <row r="844" spans="1:1" ht="12.75" customHeight="1" x14ac:dyDescent="0.3">
      <c r="A844" s="19"/>
    </row>
    <row r="845" spans="1:1" ht="12.75" customHeight="1" x14ac:dyDescent="0.3">
      <c r="A845" s="19"/>
    </row>
    <row r="846" spans="1:1" ht="12.75" customHeight="1" x14ac:dyDescent="0.3">
      <c r="A846" s="19"/>
    </row>
    <row r="847" spans="1:1" ht="12.75" customHeight="1" x14ac:dyDescent="0.3">
      <c r="A847" s="19"/>
    </row>
    <row r="848" spans="1:1" ht="12.75" customHeight="1" x14ac:dyDescent="0.3">
      <c r="A848" s="19"/>
    </row>
    <row r="849" spans="1:1" ht="12.75" customHeight="1" x14ac:dyDescent="0.3">
      <c r="A849" s="19"/>
    </row>
    <row r="850" spans="1:1" ht="12.75" customHeight="1" x14ac:dyDescent="0.3">
      <c r="A850" s="19"/>
    </row>
    <row r="851" spans="1:1" ht="12.75" customHeight="1" x14ac:dyDescent="0.3">
      <c r="A851" s="19"/>
    </row>
    <row r="852" spans="1:1" ht="12.75" customHeight="1" x14ac:dyDescent="0.3">
      <c r="A852" s="19"/>
    </row>
    <row r="853" spans="1:1" ht="12.75" customHeight="1" x14ac:dyDescent="0.3">
      <c r="A853" s="19"/>
    </row>
    <row r="854" spans="1:1" ht="12.75" customHeight="1" x14ac:dyDescent="0.3">
      <c r="A854" s="19"/>
    </row>
    <row r="855" spans="1:1" ht="12.75" customHeight="1" x14ac:dyDescent="0.3">
      <c r="A855" s="19"/>
    </row>
    <row r="856" spans="1:1" ht="12.75" customHeight="1" x14ac:dyDescent="0.3">
      <c r="A856" s="19"/>
    </row>
    <row r="857" spans="1:1" ht="12.75" customHeight="1" x14ac:dyDescent="0.3">
      <c r="A857" s="19"/>
    </row>
    <row r="858" spans="1:1" ht="12.75" customHeight="1" x14ac:dyDescent="0.3">
      <c r="A858" s="19"/>
    </row>
    <row r="859" spans="1:1" ht="12.75" customHeight="1" x14ac:dyDescent="0.3">
      <c r="A859" s="19"/>
    </row>
    <row r="860" spans="1:1" ht="12.75" customHeight="1" x14ac:dyDescent="0.3">
      <c r="A860" s="19"/>
    </row>
    <row r="861" spans="1:1" ht="12.75" customHeight="1" x14ac:dyDescent="0.3">
      <c r="A861" s="19"/>
    </row>
    <row r="862" spans="1:1" ht="12.75" customHeight="1" x14ac:dyDescent="0.3">
      <c r="A862" s="19"/>
    </row>
    <row r="863" spans="1:1" ht="12.75" customHeight="1" x14ac:dyDescent="0.3">
      <c r="A863" s="19"/>
    </row>
    <row r="864" spans="1:1" ht="12.75" customHeight="1" x14ac:dyDescent="0.3">
      <c r="A864" s="19"/>
    </row>
    <row r="865" spans="1:1" ht="12.75" customHeight="1" x14ac:dyDescent="0.3">
      <c r="A865" s="19"/>
    </row>
    <row r="866" spans="1:1" ht="12.75" customHeight="1" x14ac:dyDescent="0.3">
      <c r="A866" s="19"/>
    </row>
    <row r="867" spans="1:1" ht="12.75" customHeight="1" x14ac:dyDescent="0.3">
      <c r="A867" s="19"/>
    </row>
    <row r="868" spans="1:1" ht="12.75" customHeight="1" x14ac:dyDescent="0.3">
      <c r="A868" s="19"/>
    </row>
    <row r="869" spans="1:1" ht="12.75" customHeight="1" x14ac:dyDescent="0.3">
      <c r="A869" s="19"/>
    </row>
    <row r="870" spans="1:1" ht="12.75" customHeight="1" x14ac:dyDescent="0.3">
      <c r="A870" s="19"/>
    </row>
    <row r="871" spans="1:1" ht="12.75" customHeight="1" x14ac:dyDescent="0.3">
      <c r="A871" s="19"/>
    </row>
    <row r="872" spans="1:1" ht="12.75" customHeight="1" x14ac:dyDescent="0.3">
      <c r="A872" s="19"/>
    </row>
    <row r="873" spans="1:1" ht="12.75" customHeight="1" x14ac:dyDescent="0.3">
      <c r="A873" s="19"/>
    </row>
    <row r="874" spans="1:1" ht="12.75" customHeight="1" x14ac:dyDescent="0.3">
      <c r="A874" s="19"/>
    </row>
    <row r="875" spans="1:1" ht="12.75" customHeight="1" x14ac:dyDescent="0.3">
      <c r="A875" s="19"/>
    </row>
    <row r="876" spans="1:1" ht="12.75" customHeight="1" x14ac:dyDescent="0.3">
      <c r="A876" s="19"/>
    </row>
    <row r="877" spans="1:1" ht="12.75" customHeight="1" x14ac:dyDescent="0.3">
      <c r="A877" s="19"/>
    </row>
    <row r="878" spans="1:1" ht="12.75" customHeight="1" x14ac:dyDescent="0.3">
      <c r="A878" s="19"/>
    </row>
    <row r="879" spans="1:1" ht="12.75" customHeight="1" x14ac:dyDescent="0.3">
      <c r="A879" s="19"/>
    </row>
    <row r="880" spans="1:1" ht="12.75" customHeight="1" x14ac:dyDescent="0.3">
      <c r="A880" s="19"/>
    </row>
    <row r="881" spans="1:1" ht="12.75" customHeight="1" x14ac:dyDescent="0.3">
      <c r="A881" s="19"/>
    </row>
    <row r="882" spans="1:1" ht="12.75" customHeight="1" x14ac:dyDescent="0.3">
      <c r="A882" s="19"/>
    </row>
    <row r="883" spans="1:1" ht="12.75" customHeight="1" x14ac:dyDescent="0.3">
      <c r="A883" s="19"/>
    </row>
    <row r="884" spans="1:1" ht="12.75" customHeight="1" x14ac:dyDescent="0.3">
      <c r="A884" s="19"/>
    </row>
    <row r="885" spans="1:1" ht="12.75" customHeight="1" x14ac:dyDescent="0.3">
      <c r="A885" s="19"/>
    </row>
    <row r="886" spans="1:1" ht="12.75" customHeight="1" x14ac:dyDescent="0.3">
      <c r="A886" s="19"/>
    </row>
    <row r="887" spans="1:1" ht="12.75" customHeight="1" x14ac:dyDescent="0.3">
      <c r="A887" s="19"/>
    </row>
    <row r="888" spans="1:1" ht="12.75" customHeight="1" x14ac:dyDescent="0.3">
      <c r="A888" s="19"/>
    </row>
    <row r="889" spans="1:1" ht="12.75" customHeight="1" x14ac:dyDescent="0.3">
      <c r="A889" s="19"/>
    </row>
    <row r="890" spans="1:1" ht="12.75" customHeight="1" x14ac:dyDescent="0.3">
      <c r="A890" s="19"/>
    </row>
    <row r="891" spans="1:1" ht="12.75" customHeight="1" x14ac:dyDescent="0.3">
      <c r="A891" s="19"/>
    </row>
    <row r="892" spans="1:1" ht="12.75" customHeight="1" x14ac:dyDescent="0.3">
      <c r="A892" s="19"/>
    </row>
    <row r="893" spans="1:1" ht="12.75" customHeight="1" x14ac:dyDescent="0.3">
      <c r="A893" s="19"/>
    </row>
    <row r="894" spans="1:1" ht="12.75" customHeight="1" x14ac:dyDescent="0.3">
      <c r="A894" s="19"/>
    </row>
    <row r="895" spans="1:1" ht="12.75" customHeight="1" x14ac:dyDescent="0.3">
      <c r="A895" s="19"/>
    </row>
    <row r="896" spans="1:1" ht="12.75" customHeight="1" x14ac:dyDescent="0.3">
      <c r="A896" s="19"/>
    </row>
    <row r="897" spans="1:1" ht="12.75" customHeight="1" x14ac:dyDescent="0.3">
      <c r="A897" s="19"/>
    </row>
    <row r="898" spans="1:1" ht="12.75" customHeight="1" x14ac:dyDescent="0.3">
      <c r="A898" s="19"/>
    </row>
    <row r="899" spans="1:1" ht="12.75" customHeight="1" x14ac:dyDescent="0.3">
      <c r="A899" s="19"/>
    </row>
    <row r="900" spans="1:1" ht="12.75" customHeight="1" x14ac:dyDescent="0.3">
      <c r="A900" s="19"/>
    </row>
    <row r="901" spans="1:1" ht="12.75" customHeight="1" x14ac:dyDescent="0.3">
      <c r="A901" s="19"/>
    </row>
    <row r="902" spans="1:1" ht="12.75" customHeight="1" x14ac:dyDescent="0.3">
      <c r="A902" s="19"/>
    </row>
    <row r="903" spans="1:1" ht="12.75" customHeight="1" x14ac:dyDescent="0.3">
      <c r="A903" s="19"/>
    </row>
    <row r="904" spans="1:1" ht="12.75" customHeight="1" x14ac:dyDescent="0.3">
      <c r="A904" s="19"/>
    </row>
    <row r="905" spans="1:1" ht="12.75" customHeight="1" x14ac:dyDescent="0.3">
      <c r="A905" s="19"/>
    </row>
    <row r="906" spans="1:1" ht="12.75" customHeight="1" x14ac:dyDescent="0.3">
      <c r="A906" s="19"/>
    </row>
    <row r="907" spans="1:1" ht="12.75" customHeight="1" x14ac:dyDescent="0.3">
      <c r="A907" s="19"/>
    </row>
    <row r="908" spans="1:1" ht="12.75" customHeight="1" x14ac:dyDescent="0.3">
      <c r="A908" s="19"/>
    </row>
    <row r="909" spans="1:1" ht="12.75" customHeight="1" x14ac:dyDescent="0.3">
      <c r="A909" s="19"/>
    </row>
    <row r="910" spans="1:1" ht="12.75" customHeight="1" x14ac:dyDescent="0.3">
      <c r="A910" s="19"/>
    </row>
    <row r="911" spans="1:1" ht="12.75" customHeight="1" x14ac:dyDescent="0.3">
      <c r="A911" s="19"/>
    </row>
    <row r="912" spans="1:1" ht="12.75" customHeight="1" x14ac:dyDescent="0.3">
      <c r="A912" s="19"/>
    </row>
    <row r="913" spans="1:1" ht="12.75" customHeight="1" x14ac:dyDescent="0.3">
      <c r="A913" s="19"/>
    </row>
    <row r="914" spans="1:1" ht="12.75" customHeight="1" x14ac:dyDescent="0.3">
      <c r="A914" s="19"/>
    </row>
    <row r="915" spans="1:1" ht="12.75" customHeight="1" x14ac:dyDescent="0.3">
      <c r="A915" s="19"/>
    </row>
    <row r="916" spans="1:1" ht="12.75" customHeight="1" x14ac:dyDescent="0.3">
      <c r="A916" s="19"/>
    </row>
    <row r="917" spans="1:1" ht="12.75" customHeight="1" x14ac:dyDescent="0.3">
      <c r="A917" s="19"/>
    </row>
    <row r="918" spans="1:1" ht="12.75" customHeight="1" x14ac:dyDescent="0.3">
      <c r="A918" s="19"/>
    </row>
    <row r="919" spans="1:1" ht="12.75" customHeight="1" x14ac:dyDescent="0.3">
      <c r="A919" s="19"/>
    </row>
    <row r="920" spans="1:1" ht="12.75" customHeight="1" x14ac:dyDescent="0.3">
      <c r="A920" s="19"/>
    </row>
    <row r="921" spans="1:1" ht="12.75" customHeight="1" x14ac:dyDescent="0.3">
      <c r="A921" s="19"/>
    </row>
    <row r="922" spans="1:1" ht="12.75" customHeight="1" x14ac:dyDescent="0.3">
      <c r="A922" s="19"/>
    </row>
    <row r="923" spans="1:1" ht="12.75" customHeight="1" x14ac:dyDescent="0.3">
      <c r="A923" s="19"/>
    </row>
    <row r="924" spans="1:1" ht="12.75" customHeight="1" x14ac:dyDescent="0.3">
      <c r="A924" s="19"/>
    </row>
    <row r="925" spans="1:1" ht="12.75" customHeight="1" x14ac:dyDescent="0.3">
      <c r="A925" s="19"/>
    </row>
    <row r="926" spans="1:1" ht="12.75" customHeight="1" x14ac:dyDescent="0.3">
      <c r="A926" s="19"/>
    </row>
    <row r="927" spans="1:1" ht="12.75" customHeight="1" x14ac:dyDescent="0.3">
      <c r="A927" s="19"/>
    </row>
    <row r="928" spans="1:1" ht="12.75" customHeight="1" x14ac:dyDescent="0.3">
      <c r="A928" s="19"/>
    </row>
    <row r="929" spans="1:1" ht="12.75" customHeight="1" x14ac:dyDescent="0.3">
      <c r="A929" s="19"/>
    </row>
    <row r="930" spans="1:1" ht="12.75" customHeight="1" x14ac:dyDescent="0.3">
      <c r="A930" s="19"/>
    </row>
    <row r="931" spans="1:1" ht="12.75" customHeight="1" x14ac:dyDescent="0.3">
      <c r="A931" s="19"/>
    </row>
    <row r="932" spans="1:1" ht="12.75" customHeight="1" x14ac:dyDescent="0.3">
      <c r="A932" s="19"/>
    </row>
    <row r="933" spans="1:1" ht="12.75" customHeight="1" x14ac:dyDescent="0.3">
      <c r="A933" s="19"/>
    </row>
    <row r="934" spans="1:1" ht="12.75" customHeight="1" x14ac:dyDescent="0.3">
      <c r="A934" s="19"/>
    </row>
    <row r="935" spans="1:1" ht="12.75" customHeight="1" x14ac:dyDescent="0.3">
      <c r="A935" s="19"/>
    </row>
    <row r="936" spans="1:1" ht="12.75" customHeight="1" x14ac:dyDescent="0.3">
      <c r="A936" s="19"/>
    </row>
    <row r="937" spans="1:1" ht="12.75" customHeight="1" x14ac:dyDescent="0.3">
      <c r="A937" s="19"/>
    </row>
    <row r="938" spans="1:1" ht="12.75" customHeight="1" x14ac:dyDescent="0.3">
      <c r="A938" s="19"/>
    </row>
    <row r="939" spans="1:1" ht="12.75" customHeight="1" x14ac:dyDescent="0.3">
      <c r="A939" s="19"/>
    </row>
    <row r="940" spans="1:1" ht="12.75" customHeight="1" x14ac:dyDescent="0.3">
      <c r="A940" s="19"/>
    </row>
    <row r="941" spans="1:1" ht="12.75" customHeight="1" x14ac:dyDescent="0.3">
      <c r="A941" s="19"/>
    </row>
    <row r="942" spans="1:1" ht="12.75" customHeight="1" x14ac:dyDescent="0.3">
      <c r="A942" s="19"/>
    </row>
    <row r="943" spans="1:1" ht="12.75" customHeight="1" x14ac:dyDescent="0.3">
      <c r="A943" s="19"/>
    </row>
    <row r="944" spans="1:1" ht="12.75" customHeight="1" x14ac:dyDescent="0.3">
      <c r="A944" s="19"/>
    </row>
    <row r="945" spans="1:1" ht="12.75" customHeight="1" x14ac:dyDescent="0.3">
      <c r="A945" s="19"/>
    </row>
    <row r="946" spans="1:1" ht="12.75" customHeight="1" x14ac:dyDescent="0.3">
      <c r="A946" s="19"/>
    </row>
    <row r="947" spans="1:1" ht="12.75" customHeight="1" x14ac:dyDescent="0.3">
      <c r="A947" s="19"/>
    </row>
    <row r="948" spans="1:1" ht="12.75" customHeight="1" x14ac:dyDescent="0.3">
      <c r="A948" s="19"/>
    </row>
    <row r="949" spans="1:1" ht="12.75" customHeight="1" x14ac:dyDescent="0.3">
      <c r="A949" s="19"/>
    </row>
    <row r="950" spans="1:1" ht="12.75" customHeight="1" x14ac:dyDescent="0.3">
      <c r="A950" s="19"/>
    </row>
    <row r="951" spans="1:1" ht="12.75" customHeight="1" x14ac:dyDescent="0.3">
      <c r="A951" s="19"/>
    </row>
    <row r="952" spans="1:1" ht="12.75" customHeight="1" x14ac:dyDescent="0.3">
      <c r="A952" s="19"/>
    </row>
    <row r="953" spans="1:1" ht="12.75" customHeight="1" x14ac:dyDescent="0.3">
      <c r="A953" s="19"/>
    </row>
    <row r="954" spans="1:1" ht="12.75" customHeight="1" x14ac:dyDescent="0.3">
      <c r="A954" s="19"/>
    </row>
    <row r="955" spans="1:1" ht="12.75" customHeight="1" x14ac:dyDescent="0.3">
      <c r="A955" s="19"/>
    </row>
    <row r="956" spans="1:1" ht="12.75" customHeight="1" x14ac:dyDescent="0.3">
      <c r="A956" s="19"/>
    </row>
    <row r="957" spans="1:1" ht="12.75" customHeight="1" x14ac:dyDescent="0.3">
      <c r="A957" s="19"/>
    </row>
    <row r="958" spans="1:1" ht="12.75" customHeight="1" x14ac:dyDescent="0.3">
      <c r="A958" s="19"/>
    </row>
    <row r="959" spans="1:1" ht="12.75" customHeight="1" x14ac:dyDescent="0.3">
      <c r="A959" s="19"/>
    </row>
    <row r="960" spans="1:1" ht="12.75" customHeight="1" x14ac:dyDescent="0.3">
      <c r="A960" s="19"/>
    </row>
    <row r="961" spans="1:1" ht="12.75" customHeight="1" x14ac:dyDescent="0.3">
      <c r="A961" s="19"/>
    </row>
    <row r="962" spans="1:1" ht="12.75" customHeight="1" x14ac:dyDescent="0.3">
      <c r="A962" s="19"/>
    </row>
    <row r="963" spans="1:1" ht="12.75" customHeight="1" x14ac:dyDescent="0.3">
      <c r="A963" s="19"/>
    </row>
    <row r="964" spans="1:1" ht="12.75" customHeight="1" x14ac:dyDescent="0.3">
      <c r="A964" s="19"/>
    </row>
    <row r="965" spans="1:1" ht="12.75" customHeight="1" x14ac:dyDescent="0.3">
      <c r="A965" s="19"/>
    </row>
    <row r="966" spans="1:1" ht="12.75" customHeight="1" x14ac:dyDescent="0.3">
      <c r="A966" s="19"/>
    </row>
    <row r="967" spans="1:1" ht="12.75" customHeight="1" x14ac:dyDescent="0.3">
      <c r="A967" s="19"/>
    </row>
    <row r="968" spans="1:1" ht="12.75" customHeight="1" x14ac:dyDescent="0.3">
      <c r="A968" s="19"/>
    </row>
    <row r="969" spans="1:1" ht="12.75" customHeight="1" x14ac:dyDescent="0.3">
      <c r="A969" s="19"/>
    </row>
    <row r="970" spans="1:1" ht="12.75" customHeight="1" x14ac:dyDescent="0.3">
      <c r="A970" s="19"/>
    </row>
    <row r="971" spans="1:1" ht="12.75" customHeight="1" x14ac:dyDescent="0.3">
      <c r="A971" s="19"/>
    </row>
    <row r="972" spans="1:1" ht="12.75" customHeight="1" x14ac:dyDescent="0.3">
      <c r="A972" s="19"/>
    </row>
    <row r="973" spans="1:1" ht="12.75" customHeight="1" x14ac:dyDescent="0.3">
      <c r="A973" s="19"/>
    </row>
    <row r="974" spans="1:1" ht="12.75" customHeight="1" x14ac:dyDescent="0.3">
      <c r="A974" s="19"/>
    </row>
    <row r="975" spans="1:1" ht="12.75" customHeight="1" x14ac:dyDescent="0.3">
      <c r="A975" s="19"/>
    </row>
    <row r="976" spans="1:1" ht="12.75" customHeight="1" x14ac:dyDescent="0.3">
      <c r="A976" s="19"/>
    </row>
    <row r="977" spans="1:1" ht="12.75" customHeight="1" x14ac:dyDescent="0.3">
      <c r="A977" s="19"/>
    </row>
    <row r="978" spans="1:1" ht="12.75" customHeight="1" x14ac:dyDescent="0.3">
      <c r="A978" s="19"/>
    </row>
    <row r="979" spans="1:1" ht="12.75" customHeight="1" x14ac:dyDescent="0.3">
      <c r="A979" s="19"/>
    </row>
    <row r="980" spans="1:1" ht="12.75" customHeight="1" x14ac:dyDescent="0.3">
      <c r="A980" s="19"/>
    </row>
    <row r="981" spans="1:1" ht="12.75" customHeight="1" x14ac:dyDescent="0.3">
      <c r="A981" s="19"/>
    </row>
    <row r="982" spans="1:1" ht="12.75" customHeight="1" x14ac:dyDescent="0.3">
      <c r="A982" s="19"/>
    </row>
    <row r="983" spans="1:1" ht="12.75" customHeight="1" x14ac:dyDescent="0.3">
      <c r="A983" s="19"/>
    </row>
    <row r="984" spans="1:1" ht="12.75" customHeight="1" x14ac:dyDescent="0.3">
      <c r="A984" s="19"/>
    </row>
    <row r="985" spans="1:1" ht="12.75" customHeight="1" x14ac:dyDescent="0.3">
      <c r="A985" s="19"/>
    </row>
    <row r="986" spans="1:1" ht="12.75" customHeight="1" x14ac:dyDescent="0.3">
      <c r="A986" s="19"/>
    </row>
    <row r="987" spans="1:1" ht="12.75" customHeight="1" x14ac:dyDescent="0.3">
      <c r="A987" s="19"/>
    </row>
    <row r="988" spans="1:1" ht="12.75" customHeight="1" x14ac:dyDescent="0.3">
      <c r="A988" s="19"/>
    </row>
    <row r="989" spans="1:1" ht="12.75" customHeight="1" x14ac:dyDescent="0.3">
      <c r="A989" s="19"/>
    </row>
    <row r="990" spans="1:1" ht="12.75" customHeight="1" x14ac:dyDescent="0.3">
      <c r="A990" s="19"/>
    </row>
    <row r="991" spans="1:1" ht="12.75" customHeight="1" x14ac:dyDescent="0.3">
      <c r="A991" s="19"/>
    </row>
    <row r="992" spans="1:1" ht="12.75" customHeight="1" x14ac:dyDescent="0.3">
      <c r="A992" s="19"/>
    </row>
    <row r="993" spans="1:1" ht="12.75" customHeight="1" x14ac:dyDescent="0.3">
      <c r="A993" s="19"/>
    </row>
    <row r="994" spans="1:1" ht="12.75" customHeight="1" x14ac:dyDescent="0.3">
      <c r="A994" s="19"/>
    </row>
    <row r="995" spans="1:1" ht="12.75" customHeight="1" x14ac:dyDescent="0.3">
      <c r="A995" s="19"/>
    </row>
    <row r="996" spans="1:1" ht="12.75" customHeight="1" x14ac:dyDescent="0.3">
      <c r="A996" s="19"/>
    </row>
    <row r="997" spans="1:1" ht="12.75" customHeight="1" x14ac:dyDescent="0.3">
      <c r="A997" s="19"/>
    </row>
    <row r="998" spans="1:1" ht="12.75" customHeight="1" x14ac:dyDescent="0.3">
      <c r="A998" s="19"/>
    </row>
    <row r="999" spans="1:1" ht="12.75" customHeight="1" x14ac:dyDescent="0.3">
      <c r="A999" s="19"/>
    </row>
    <row r="1000" spans="1:1" ht="12.75" customHeight="1" x14ac:dyDescent="0.3">
      <c r="A1000" s="19"/>
    </row>
  </sheetData>
  <printOptions horizontalCentered="1"/>
  <pageMargins left="0.74803149606299213" right="0.74803149606299213" top="1.5748031496062993" bottom="0.98425196850393704" header="0" footer="0"/>
  <pageSetup paperSize="9" orientation="portrait"/>
  <headerFooter>
    <oddHeader>&amp;CFinal Ranking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4</vt:i4>
      </vt:variant>
      <vt:variant>
        <vt:lpstr>Imenovani obsegi</vt:lpstr>
      </vt:variant>
      <vt:variant>
        <vt:i4>8</vt:i4>
      </vt:variant>
    </vt:vector>
  </HeadingPairs>
  <TitlesOfParts>
    <vt:vector size="12" baseType="lpstr">
      <vt:lpstr>Igralke</vt:lpstr>
      <vt:lpstr>Rezultati</vt:lpstr>
      <vt:lpstr>Tabela</vt:lpstr>
      <vt:lpstr>Uvrstitev</vt:lpstr>
      <vt:lpstr>Igralke!fillPlayers</vt:lpstr>
      <vt:lpstr>Igralke!fillPlayers_1</vt:lpstr>
      <vt:lpstr>Igralke!fillPlayers_2</vt:lpstr>
      <vt:lpstr>Igralke!fillPlayers_3</vt:lpstr>
      <vt:lpstr>Igralke!fillPlayers_4</vt:lpstr>
      <vt:lpstr>Igralke!fillPlayers_5</vt:lpstr>
      <vt:lpstr>Igralke!fillPlayers_6</vt:lpstr>
      <vt:lpstr>Igralke!fillPlayers_7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Cestnik</dc:creator>
  <cp:lastModifiedBy>Miha Premelč</cp:lastModifiedBy>
  <cp:lastPrinted>2024-06-23T12:47:21Z</cp:lastPrinted>
  <dcterms:created xsi:type="dcterms:W3CDTF">2024-06-23T15:17:16Z</dcterms:created>
  <dcterms:modified xsi:type="dcterms:W3CDTF">2024-08-28T10:38:41Z</dcterms:modified>
</cp:coreProperties>
</file>